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nellanordquist/Documents/Horse stuff &amp; pet log/BCRC riding club/Competitions/2 Nov 25/"/>
    </mc:Choice>
  </mc:AlternateContent>
  <xr:revisionPtr revIDLastSave="0" documentId="13_ncr:1_{F9E3AE6F-D331-7242-AFE1-82C874D6CA01}" xr6:coauthVersionLast="47" xr6:coauthVersionMax="47" xr10:uidLastSave="{00000000-0000-0000-0000-000000000000}"/>
  <bookViews>
    <workbookView xWindow="7500" yWindow="1620" windowWidth="27260" windowHeight="20520" xr2:uid="{D84B5D7F-FABD-6246-BCC9-8BC4AD14AA9D}"/>
  </bookViews>
  <sheets>
    <sheet name="2 Nov 25" sheetId="40" r:id="rId1"/>
    <sheet name="Blank" sheetId="54" r:id="rId2"/>
    <sheet name="2 Nov entries" sheetId="52" r:id="rId3"/>
  </sheets>
  <definedNames>
    <definedName name="_xlnm._FilterDatabase" localSheetId="2" hidden="1">'2 Nov entries'!$A$1:$AB$52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0" i="52" l="1"/>
  <c r="F39" i="52"/>
  <c r="F50" i="52"/>
  <c r="F49" i="52"/>
  <c r="F48" i="52"/>
  <c r="F47" i="52"/>
  <c r="F46" i="52"/>
  <c r="F45" i="52"/>
  <c r="F38" i="52" l="1"/>
  <c r="F37" i="52"/>
  <c r="F36" i="52"/>
  <c r="F35" i="52"/>
  <c r="F33" i="52"/>
  <c r="F32" i="52"/>
  <c r="F31" i="52"/>
  <c r="F30" i="52"/>
  <c r="F29" i="52"/>
  <c r="F28" i="52"/>
  <c r="F27" i="52"/>
  <c r="F26" i="52"/>
  <c r="F25" i="52"/>
  <c r="F24" i="52"/>
  <c r="F23" i="52"/>
  <c r="F22" i="52"/>
  <c r="F21" i="52"/>
  <c r="F20" i="52"/>
  <c r="F19" i="52"/>
  <c r="F18" i="52"/>
  <c r="F17" i="52"/>
  <c r="F16" i="52"/>
  <c r="F15" i="52"/>
  <c r="F14" i="52"/>
  <c r="F13" i="52"/>
  <c r="F12" i="52"/>
  <c r="F11" i="52"/>
  <c r="F10" i="52"/>
  <c r="F9" i="52"/>
  <c r="F8" i="52"/>
  <c r="F7" i="52"/>
  <c r="F6" i="52"/>
  <c r="F5" i="52"/>
  <c r="F4" i="52"/>
  <c r="F3" i="52"/>
  <c r="F2" i="52"/>
  <c r="Q15" i="54" l="1"/>
  <c r="S15" i="54" s="1"/>
  <c r="Q14" i="54"/>
  <c r="S14" i="54" s="1"/>
  <c r="Q13" i="54"/>
  <c r="S13" i="54" s="1"/>
  <c r="Q12" i="54"/>
  <c r="S12" i="54" s="1"/>
  <c r="Q11" i="54"/>
  <c r="S11" i="54" s="1"/>
  <c r="Q10" i="54"/>
  <c r="S10" i="54" s="1"/>
  <c r="Q9" i="54"/>
  <c r="S9" i="54" s="1"/>
  <c r="Q8" i="54"/>
  <c r="S8" i="54" s="1"/>
  <c r="Q7" i="54"/>
  <c r="S7" i="54" s="1"/>
  <c r="E7" i="54"/>
  <c r="E8" i="54" s="1"/>
  <c r="E9" i="54" s="1"/>
  <c r="E10" i="54" s="1"/>
  <c r="E11" i="54" s="1"/>
  <c r="E12" i="54" s="1"/>
  <c r="E13" i="54" s="1"/>
  <c r="E14" i="54" s="1"/>
  <c r="E15" i="54" s="1"/>
  <c r="E16" i="54" s="1"/>
  <c r="E21" i="54" s="1"/>
  <c r="E22" i="54" s="1"/>
  <c r="E23" i="54" s="1"/>
  <c r="E24" i="54" s="1"/>
  <c r="E25" i="54" s="1"/>
  <c r="E26" i="54" s="1"/>
  <c r="E27" i="54" s="1"/>
  <c r="E28" i="54" s="1"/>
  <c r="E29" i="54" s="1"/>
  <c r="E30" i="54" s="1"/>
  <c r="E31" i="54" s="1"/>
  <c r="E36" i="54" s="1"/>
  <c r="E37" i="54" s="1"/>
  <c r="E38" i="54" s="1"/>
  <c r="E39" i="54" s="1"/>
  <c r="E40" i="54" s="1"/>
  <c r="E41" i="54" s="1"/>
  <c r="E42" i="54" s="1"/>
  <c r="E43" i="54" s="1"/>
  <c r="E44" i="54" s="1"/>
  <c r="E45" i="54" s="1"/>
  <c r="E46" i="54" s="1"/>
  <c r="E47" i="54" s="1"/>
  <c r="E48" i="54" s="1"/>
  <c r="E49" i="54" s="1"/>
  <c r="E50" i="54" s="1"/>
  <c r="E51" i="54" s="1"/>
  <c r="E52" i="54" s="1"/>
  <c r="E53" i="54" s="1"/>
  <c r="E54" i="54" s="1"/>
  <c r="E55" i="54" s="1"/>
  <c r="E56" i="54" s="1"/>
  <c r="E57" i="54" s="1"/>
  <c r="E63" i="54" s="1"/>
  <c r="E64" i="54" s="1"/>
  <c r="E65" i="54" s="1"/>
  <c r="E66" i="54" s="1"/>
  <c r="E67" i="54" s="1"/>
  <c r="E68" i="54" s="1"/>
  <c r="E69" i="54" s="1"/>
  <c r="E70" i="54" s="1"/>
  <c r="E71" i="54" s="1"/>
  <c r="E72" i="54" s="1"/>
  <c r="E73" i="54" s="1"/>
  <c r="E74" i="54" s="1"/>
  <c r="E75" i="54" s="1"/>
  <c r="E76" i="54" s="1"/>
  <c r="E77" i="54" s="1"/>
  <c r="E78" i="54" s="1"/>
  <c r="E79" i="54" s="1"/>
  <c r="E84" i="54" s="1"/>
  <c r="E85" i="54" s="1"/>
  <c r="E86" i="54" s="1"/>
  <c r="E87" i="54" s="1"/>
  <c r="E88" i="54" s="1"/>
  <c r="E89" i="54" s="1"/>
  <c r="E90" i="54" s="1"/>
  <c r="E91" i="54" s="1"/>
  <c r="E92" i="54" s="1"/>
  <c r="E93" i="54" s="1"/>
  <c r="E94" i="54" s="1"/>
  <c r="Q10" i="40"/>
  <c r="S10" i="40" s="1"/>
  <c r="Q9" i="40"/>
  <c r="S9" i="40" s="1"/>
  <c r="Q8" i="40"/>
  <c r="S8" i="40" s="1"/>
  <c r="Q7" i="40"/>
  <c r="S7" i="40" s="1"/>
  <c r="E7" i="40" l="1"/>
  <c r="E8" i="40" s="1"/>
  <c r="E9" i="40" s="1"/>
  <c r="E10" i="40" s="1"/>
  <c r="E11" i="40" s="1"/>
  <c r="E16" i="40" l="1"/>
  <c r="E17" i="40" s="1"/>
  <c r="E18" i="40" s="1"/>
  <c r="E19" i="40" s="1"/>
  <c r="E20" i="40" s="1"/>
  <c r="E21" i="40" s="1"/>
  <c r="E22" i="40" s="1"/>
  <c r="E23" i="40" s="1"/>
  <c r="E24" i="40" s="1"/>
  <c r="E25" i="40" l="1"/>
  <c r="E26" i="40" s="1"/>
  <c r="E31" i="40" s="1"/>
  <c r="E32" i="40" s="1"/>
  <c r="E33" i="40" s="1"/>
  <c r="E34" i="40" s="1"/>
  <c r="E35" i="40" s="1"/>
  <c r="E36" i="40" s="1"/>
  <c r="E37" i="40" s="1"/>
  <c r="E38" i="40" s="1"/>
  <c r="E39" i="40" s="1"/>
  <c r="E40" i="40" s="1"/>
  <c r="E41" i="40" s="1"/>
  <c r="E42" i="40" s="1"/>
  <c r="E43" i="40" s="1"/>
  <c r="E44" i="40" s="1"/>
  <c r="E45" i="40" s="1"/>
  <c r="E46" i="40" s="1"/>
  <c r="E47" i="40" s="1"/>
  <c r="E48" i="40" l="1"/>
  <c r="E49" i="40" l="1"/>
  <c r="E50" i="40" s="1"/>
  <c r="E51" i="40" s="1"/>
  <c r="E57" i="40" l="1"/>
  <c r="E58" i="40" s="1"/>
  <c r="E59" i="40" s="1"/>
  <c r="E60" i="40" s="1"/>
  <c r="E61" i="40" s="1"/>
  <c r="E62" i="40" s="1"/>
  <c r="E63" i="40" s="1"/>
  <c r="E64" i="40" s="1"/>
  <c r="E65" i="40" s="1"/>
  <c r="E66" i="40" s="1"/>
  <c r="E67" i="40" s="1"/>
  <c r="E68" i="40" s="1"/>
  <c r="E69" i="40" s="1"/>
  <c r="E74" i="40" s="1"/>
  <c r="E75" i="40" s="1"/>
  <c r="E76" i="40" s="1"/>
  <c r="E77" i="40" s="1"/>
  <c r="E78" i="40" s="1"/>
</calcChain>
</file>

<file path=xl/sharedStrings.xml><?xml version="1.0" encoding="utf-8"?>
<sst xmlns="http://schemas.openxmlformats.org/spreadsheetml/2006/main" count="1175" uniqueCount="418">
  <si>
    <t>Class</t>
  </si>
  <si>
    <t>Rider Name</t>
  </si>
  <si>
    <t>Horse Name</t>
  </si>
  <si>
    <t>Special Requests</t>
  </si>
  <si>
    <t>Confirmed</t>
  </si>
  <si>
    <t>Reading</t>
  </si>
  <si>
    <t>Tadley</t>
  </si>
  <si>
    <t xml:space="preserve">Reading </t>
  </si>
  <si>
    <t>No</t>
  </si>
  <si>
    <t>Test</t>
  </si>
  <si>
    <t>Time</t>
  </si>
  <si>
    <t>%</t>
  </si>
  <si>
    <t>place</t>
  </si>
  <si>
    <t>J</t>
  </si>
  <si>
    <t>New judge so less changeover time</t>
  </si>
  <si>
    <t xml:space="preserve">Class 3  - Pick your own Test </t>
  </si>
  <si>
    <t xml:space="preserve">Class 4  - Pick Your own Test </t>
  </si>
  <si>
    <t xml:space="preserve">Class 2  - </t>
  </si>
  <si>
    <t>y</t>
  </si>
  <si>
    <t>Fenella</t>
  </si>
  <si>
    <t>Venue Fairoak Grange Equestrian Centre, Ashford Hill, Berkshire, RG19 8BL</t>
  </si>
  <si>
    <t>Note that Results must show competitor name, horse/pony, venue, date, class/competition &amp; placing</t>
  </si>
  <si>
    <t xml:space="preserve">Class 1a - </t>
  </si>
  <si>
    <t xml:space="preserve">Class 1b  - Open </t>
  </si>
  <si>
    <t>M</t>
  </si>
  <si>
    <t xml:space="preserve">BCRC Indoor Unaffiliated Dressage Winter Series  Times </t>
  </si>
  <si>
    <t>JUDGES BREAK</t>
  </si>
  <si>
    <t>First Name</t>
  </si>
  <si>
    <t>Last Name</t>
  </si>
  <si>
    <t>rider_dob</t>
  </si>
  <si>
    <t>Status</t>
  </si>
  <si>
    <t>Date Created</t>
  </si>
  <si>
    <t>Date Modified</t>
  </si>
  <si>
    <t>Entry Reference ID</t>
  </si>
  <si>
    <t>Order ID</t>
  </si>
  <si>
    <t>User Name</t>
  </si>
  <si>
    <t>User Email</t>
  </si>
  <si>
    <t>User Mobile</t>
  </si>
  <si>
    <t>User Address 1</t>
  </si>
  <si>
    <t>User Address 2</t>
  </si>
  <si>
    <t>User Town</t>
  </si>
  <si>
    <t>User Postcode</t>
  </si>
  <si>
    <t>Non-Member Price</t>
  </si>
  <si>
    <t>Non Member Price</t>
  </si>
  <si>
    <t>bridle no.</t>
  </si>
  <si>
    <t>Berkshire County Riding Club Member Price</t>
  </si>
  <si>
    <t>entries</t>
  </si>
  <si>
    <t>listed</t>
  </si>
  <si>
    <t>Emergency Contact Number</t>
  </si>
  <si>
    <t>Are you a mutiple rider</t>
  </si>
  <si>
    <t>Junior or Senior</t>
  </si>
  <si>
    <t>no</t>
  </si>
  <si>
    <t>senior</t>
  </si>
  <si>
    <t>junior</t>
  </si>
  <si>
    <t>yes</t>
  </si>
  <si>
    <t xml:space="preserve">Karen </t>
  </si>
  <si>
    <t xml:space="preserve">Catlin </t>
  </si>
  <si>
    <t xml:space="preserve">First Class Flight </t>
  </si>
  <si>
    <t>1976-04-02</t>
  </si>
  <si>
    <t>07971301419</t>
  </si>
  <si>
    <t>Karen Catlin</t>
  </si>
  <si>
    <t>kazzaherb@yahoo.co.uk</t>
  </si>
  <si>
    <t>07879631945</t>
  </si>
  <si>
    <t>4 Shire Cottages, The Strouds</t>
  </si>
  <si>
    <t xml:space="preserve">Beenham </t>
  </si>
  <si>
    <t>RG7 5NW</t>
  </si>
  <si>
    <t xml:space="preserve">Karen  Catlin </t>
  </si>
  <si>
    <t>Novice 2 2024</t>
  </si>
  <si>
    <t>Are you a member of Berkshire County Riding Club</t>
  </si>
  <si>
    <t>Newbury</t>
  </si>
  <si>
    <t xml:space="preserve">Stephanie </t>
  </si>
  <si>
    <t>Scott</t>
  </si>
  <si>
    <t>Ballroom Blitz</t>
  </si>
  <si>
    <t>1986-12-25</t>
  </si>
  <si>
    <t>07776014706</t>
  </si>
  <si>
    <t>Stephanie Scott</t>
  </si>
  <si>
    <t>steph_venom@hotmail.co.uk</t>
  </si>
  <si>
    <t>07810273252</t>
  </si>
  <si>
    <t>24 Lambdens Walk</t>
  </si>
  <si>
    <t>RG26 4JX</t>
  </si>
  <si>
    <t>CLASS 2  - Prelim 1 2024</t>
  </si>
  <si>
    <t xml:space="preserve">Fran </t>
  </si>
  <si>
    <t>O’Connell</t>
  </si>
  <si>
    <t>Deerleap Sundew</t>
  </si>
  <si>
    <t>1969-07-04</t>
  </si>
  <si>
    <t>07920237898</t>
  </si>
  <si>
    <t>Frances O’Connell</t>
  </si>
  <si>
    <t>franoconnell10@ymail.com</t>
  </si>
  <si>
    <t>07870307746</t>
  </si>
  <si>
    <t>Turners Green House</t>
  </si>
  <si>
    <t>Turners Green,Upper Bucklebury</t>
  </si>
  <si>
    <t>RG7 6RD</t>
  </si>
  <si>
    <t>Karen</t>
  </si>
  <si>
    <t>Laine</t>
  </si>
  <si>
    <t>Clonfad Winston</t>
  </si>
  <si>
    <t>1984-06-23</t>
  </si>
  <si>
    <t>07741902200</t>
  </si>
  <si>
    <t>Karen Laine</t>
  </si>
  <si>
    <t>karenlaine@hotmail.co.uk</t>
  </si>
  <si>
    <t>Meadow View</t>
  </si>
  <si>
    <t>Ecchinswell Road</t>
  </si>
  <si>
    <t>RG20 4QQ</t>
  </si>
  <si>
    <t>Thatcham</t>
  </si>
  <si>
    <t xml:space="preserve">Mollie </t>
  </si>
  <si>
    <t>Show Girl</t>
  </si>
  <si>
    <t>2014-09-04</t>
  </si>
  <si>
    <t xml:space="preserve">Ella </t>
  </si>
  <si>
    <t>Chapman</t>
  </si>
  <si>
    <t>2007-10-05</t>
  </si>
  <si>
    <t>07789408774</t>
  </si>
  <si>
    <t>Alison Chapman</t>
  </si>
  <si>
    <t>aliwoods100@hotmail.com</t>
  </si>
  <si>
    <t>Squirrels</t>
  </si>
  <si>
    <t>Wolverton Road</t>
  </si>
  <si>
    <t>RG26 5JH</t>
  </si>
  <si>
    <t xml:space="preserve">Chapman </t>
  </si>
  <si>
    <t xml:space="preserve">Rinty Maginty </t>
  </si>
  <si>
    <t>Elaine</t>
  </si>
  <si>
    <t>Verney</t>
  </si>
  <si>
    <t xml:space="preserve">Darley optimist </t>
  </si>
  <si>
    <t>1974-05-27</t>
  </si>
  <si>
    <t>07939550228</t>
  </si>
  <si>
    <t>elaine verney</t>
  </si>
  <si>
    <t>verneyblades@gmail.com</t>
  </si>
  <si>
    <t>07939 550 228</t>
  </si>
  <si>
    <t xml:space="preserve">69 wakemans </t>
  </si>
  <si>
    <t xml:space="preserve">Upper basildon </t>
  </si>
  <si>
    <t>rg8 8je</t>
  </si>
  <si>
    <t xml:space="preserve">Mollie  Catlin </t>
  </si>
  <si>
    <t>Stephanie  Scott</t>
  </si>
  <si>
    <t>Ella  Chapman</t>
  </si>
  <si>
    <t>Fran  O’Connell</t>
  </si>
  <si>
    <t xml:space="preserve">Ella  Chapman </t>
  </si>
  <si>
    <t>Elaine Verney</t>
  </si>
  <si>
    <t>Number of competitors</t>
  </si>
  <si>
    <t>breaks between classes</t>
  </si>
  <si>
    <t>start time</t>
  </si>
  <si>
    <t>end time</t>
  </si>
  <si>
    <t>Chucky</t>
  </si>
  <si>
    <t>Sally Larkcom</t>
  </si>
  <si>
    <t>Claire</t>
  </si>
  <si>
    <t>Thomas</t>
  </si>
  <si>
    <t>Rocklands Echo</t>
  </si>
  <si>
    <t>1973-10-11</t>
  </si>
  <si>
    <t>07815071882</t>
  </si>
  <si>
    <t>Claire Thomas</t>
  </si>
  <si>
    <t>clairethomas37@outlook.com</t>
  </si>
  <si>
    <t>07970733983</t>
  </si>
  <si>
    <t>10 Asparagus Close</t>
  </si>
  <si>
    <t>RG7 3WY</t>
  </si>
  <si>
    <t>07775714842</t>
  </si>
  <si>
    <t>Amanda</t>
  </si>
  <si>
    <t>Taplin</t>
  </si>
  <si>
    <t>Kiki</t>
  </si>
  <si>
    <t>1963-07-07</t>
  </si>
  <si>
    <t>Amanda Taplin</t>
  </si>
  <si>
    <t>alphae@btinternet.com</t>
  </si>
  <si>
    <t>07771898009</t>
  </si>
  <si>
    <t>Gower cottage</t>
  </si>
  <si>
    <t>Church hill</t>
  </si>
  <si>
    <t>Midgham</t>
  </si>
  <si>
    <t>Rg7 5uq</t>
  </si>
  <si>
    <t>sally</t>
  </si>
  <si>
    <t>Jack the lad</t>
  </si>
  <si>
    <t>Nordquist</t>
  </si>
  <si>
    <t>Solloway Lady Sapphire</t>
  </si>
  <si>
    <t>1967-01-23</t>
  </si>
  <si>
    <t>07554419187</t>
  </si>
  <si>
    <t>Fenella Nordquist</t>
  </si>
  <si>
    <t>fenellanordquist@hotmail.com</t>
  </si>
  <si>
    <t xml:space="preserve">Rozel </t>
  </si>
  <si>
    <t>Clay Hill</t>
  </si>
  <si>
    <t>Beenham</t>
  </si>
  <si>
    <t>RG75PG</t>
  </si>
  <si>
    <t xml:space="preserve">Luke </t>
  </si>
  <si>
    <t xml:space="preserve">Thompson </t>
  </si>
  <si>
    <t>1985-08-18</t>
  </si>
  <si>
    <t>07867499499</t>
  </si>
  <si>
    <t xml:space="preserve">Luke  Thompson </t>
  </si>
  <si>
    <t>Mia</t>
  </si>
  <si>
    <t>Hiscock</t>
  </si>
  <si>
    <t>Hightopps Inspiration</t>
  </si>
  <si>
    <t>2006-05-04</t>
  </si>
  <si>
    <t>CLASS 1A  - Intro 3 2024</t>
  </si>
  <si>
    <t>07795142799</t>
  </si>
  <si>
    <t>2025-10-23 19:51:44</t>
  </si>
  <si>
    <t>Mia Hiscock</t>
  </si>
  <si>
    <t>mia.hiscock@icloud.com</t>
  </si>
  <si>
    <t>07482928234</t>
  </si>
  <si>
    <t>23 Pleasant Hill</t>
  </si>
  <si>
    <t>RG26 4LT</t>
  </si>
  <si>
    <t>Piers</t>
  </si>
  <si>
    <t>Bridgeman-Williams</t>
  </si>
  <si>
    <t>jack the lad</t>
  </si>
  <si>
    <t>1948-10-07</t>
  </si>
  <si>
    <t>CLASS 1B - Open Intro 3 2024</t>
  </si>
  <si>
    <t>07774 274 890</t>
  </si>
  <si>
    <t>2025-10-23 11:45:35</t>
  </si>
  <si>
    <t>Piers Bridgeman-Williams</t>
  </si>
  <si>
    <t>piersbw@yahoo.co.uk</t>
  </si>
  <si>
    <t>07970 719 551</t>
  </si>
  <si>
    <t>Paddock View</t>
  </si>
  <si>
    <t>RG7 5PL</t>
  </si>
  <si>
    <t>2025-10-23 12:55:07</t>
  </si>
  <si>
    <t>helena</t>
  </si>
  <si>
    <t>dolphin</t>
  </si>
  <si>
    <t>RAGHRA COLOURFULL NIGHT</t>
  </si>
  <si>
    <t>1984-12-18</t>
  </si>
  <si>
    <t>07737160925</t>
  </si>
  <si>
    <t>2025-10-25 14:07:10</t>
  </si>
  <si>
    <t>John Christopher Dolphin</t>
  </si>
  <si>
    <t>jcdolphin@btinternet.com</t>
  </si>
  <si>
    <t>The Brairs, Bannister Place</t>
  </si>
  <si>
    <t>Brimpton</t>
  </si>
  <si>
    <t>Brimpton, Reading</t>
  </si>
  <si>
    <t>RG7 4TW</t>
  </si>
  <si>
    <t>2025-10-25 14:14:08</t>
  </si>
  <si>
    <t>Belle</t>
  </si>
  <si>
    <t>Martyn</t>
  </si>
  <si>
    <t>RSPCA Biggs</t>
  </si>
  <si>
    <t>2007-04-11</t>
  </si>
  <si>
    <t>07891501594</t>
  </si>
  <si>
    <t>2025-10-06 17:37:02</t>
  </si>
  <si>
    <t>Belle Martyn</t>
  </si>
  <si>
    <t>bellemartyn@hotmail.com</t>
  </si>
  <si>
    <t>07852914811</t>
  </si>
  <si>
    <t>15 Tunworth Close</t>
  </si>
  <si>
    <t>GU511DY</t>
  </si>
  <si>
    <t>GU51 1DY</t>
  </si>
  <si>
    <t>Carol</t>
  </si>
  <si>
    <t>Doggett</t>
  </si>
  <si>
    <t>Country Mouse</t>
  </si>
  <si>
    <t>1954-12-13</t>
  </si>
  <si>
    <t>07712561647</t>
  </si>
  <si>
    <t>2025-10-18 16:39:52</t>
  </si>
  <si>
    <t>Carol Doggett</t>
  </si>
  <si>
    <t>carol@cdoggett.co.uk</t>
  </si>
  <si>
    <t>07889787435</t>
  </si>
  <si>
    <t>Acorn Cottage</t>
  </si>
  <si>
    <t>The Avenue</t>
  </si>
  <si>
    <t>Bucklebury</t>
  </si>
  <si>
    <t>RG7 6NT</t>
  </si>
  <si>
    <t>2025-10-23 12:54:23</t>
  </si>
  <si>
    <t>Burghwallis VavaVoom</t>
  </si>
  <si>
    <t>Larkhaven Noble Selene</t>
  </si>
  <si>
    <t>2025-10-25 17:22:35</t>
  </si>
  <si>
    <t>Pip</t>
  </si>
  <si>
    <t>Howard</t>
  </si>
  <si>
    <t>Alfonso Candelero</t>
  </si>
  <si>
    <t>1962-11-14</t>
  </si>
  <si>
    <t>07788657423</t>
  </si>
  <si>
    <t>2025-10-26 10:09:47</t>
  </si>
  <si>
    <t>Pip Howard</t>
  </si>
  <si>
    <t>pip.howard14@gmail.com</t>
  </si>
  <si>
    <t>07801432891</t>
  </si>
  <si>
    <t>Owley House</t>
  </si>
  <si>
    <t>Webb’s Lane</t>
  </si>
  <si>
    <t>RG7 5LL</t>
  </si>
  <si>
    <t>CLASS 3  - Pick your own Test Open Prelim 3 2024 or Novice 2 2024</t>
  </si>
  <si>
    <t>Open Prelim 3 2024</t>
  </si>
  <si>
    <t>2025-10-21 13:50:58</t>
  </si>
  <si>
    <t>2025-10-26 10:22:20</t>
  </si>
  <si>
    <t>Annette</t>
  </si>
  <si>
    <t>Dolphin</t>
  </si>
  <si>
    <t>CAVALIER BONNIE LASS</t>
  </si>
  <si>
    <t>1958-12-17</t>
  </si>
  <si>
    <t>CLASS 4 - Pick Your own Test Open Novice 3 2024 or Elem 3 2024</t>
  </si>
  <si>
    <t>Elem 3 2024</t>
  </si>
  <si>
    <t>Open Novice 3 2024</t>
  </si>
  <si>
    <t>Intro 3 2024</t>
  </si>
  <si>
    <t>Open Intro 3 2024</t>
  </si>
  <si>
    <t>Prelim 1 2024</t>
  </si>
  <si>
    <t>Prelim 3 2024</t>
  </si>
  <si>
    <t>Novice 3 2024</t>
  </si>
  <si>
    <t>helena dolphin</t>
  </si>
  <si>
    <t>Annette Dolphin</t>
  </si>
  <si>
    <t>16 entires</t>
  </si>
  <si>
    <t>Parker</t>
  </si>
  <si>
    <t>Dunbeggan Lily</t>
  </si>
  <si>
    <t>2000-05-04</t>
  </si>
  <si>
    <t>07795245529</t>
  </si>
  <si>
    <t>2025-10-26 19:32:19</t>
  </si>
  <si>
    <t>Alice Parker</t>
  </si>
  <si>
    <t>parkercalice@gmail.com</t>
  </si>
  <si>
    <t>07933814124</t>
  </si>
  <si>
    <t>3 Chestnut Farm, Ashford Hill Road, Headley</t>
  </si>
  <si>
    <t>3 CHESTNUT FARM ASHFORD HILL ROAD HEADLEY,THATCHAM,RG19 8AA</t>
  </si>
  <si>
    <t>RG19 8AA</t>
  </si>
  <si>
    <t>2025-10-26 14:35:31</t>
  </si>
  <si>
    <t>Millie</t>
  </si>
  <si>
    <t>Lewington</t>
  </si>
  <si>
    <t>Bullhill Duke</t>
  </si>
  <si>
    <t>2012-05-14</t>
  </si>
  <si>
    <t>07876 598395</t>
  </si>
  <si>
    <t>2025-10-26 19:33:12</t>
  </si>
  <si>
    <t>Jo Long</t>
  </si>
  <si>
    <t>joannalong01@googlemail.com</t>
  </si>
  <si>
    <t>86a Park Lane</t>
  </si>
  <si>
    <t>RG18 3PG</t>
  </si>
  <si>
    <t>Tara</t>
  </si>
  <si>
    <t>Mileusnic</t>
  </si>
  <si>
    <t>The Mellow Man</t>
  </si>
  <si>
    <t>1976-07-13</t>
  </si>
  <si>
    <t>07854 094451</t>
  </si>
  <si>
    <t>2025-10-26 21:38:18</t>
  </si>
  <si>
    <t>Tara Mileusnic</t>
  </si>
  <si>
    <t>taramileusnic@hotmail.com</t>
  </si>
  <si>
    <t>07966388480</t>
  </si>
  <si>
    <t>11 greenways</t>
  </si>
  <si>
    <t>Rg209td</t>
  </si>
  <si>
    <t>Charlotte</t>
  </si>
  <si>
    <t>Williams</t>
  </si>
  <si>
    <t xml:space="preserve">Cyril </t>
  </si>
  <si>
    <t>2011-07-19</t>
  </si>
  <si>
    <t>07778386414</t>
  </si>
  <si>
    <t>2025-10-26 14:27:41</t>
  </si>
  <si>
    <t>Michelle Williams</t>
  </si>
  <si>
    <t>michellewilliams70@btinternet.com</t>
  </si>
  <si>
    <t>Alice</t>
  </si>
  <si>
    <t xml:space="preserve">Tiffany </t>
  </si>
  <si>
    <t xml:space="preserve">Faiers </t>
  </si>
  <si>
    <t xml:space="preserve">Alvin </t>
  </si>
  <si>
    <t>1993-03-05</t>
  </si>
  <si>
    <t>07402204456</t>
  </si>
  <si>
    <t>2025-10-27 14:02:35</t>
  </si>
  <si>
    <t>tiffany faiers</t>
  </si>
  <si>
    <t>tiffanyfaiers@hotmail.com</t>
  </si>
  <si>
    <t>07798674636</t>
  </si>
  <si>
    <t>81 Beverley Road</t>
  </si>
  <si>
    <t>Tilehurst</t>
  </si>
  <si>
    <t>RG31 5PU</t>
  </si>
  <si>
    <t>Abigail</t>
  </si>
  <si>
    <t xml:space="preserve">Bairstow </t>
  </si>
  <si>
    <t>Paddy</t>
  </si>
  <si>
    <t>2010-09-07</t>
  </si>
  <si>
    <t xml:space="preserve">07811 401458 </t>
  </si>
  <si>
    <t>2025-10-27 09:52:13</t>
  </si>
  <si>
    <t>Caroline Bairstow</t>
  </si>
  <si>
    <t>caroline.bairstow@gmail.com</t>
  </si>
  <si>
    <t>58 Cowslip Crescent</t>
  </si>
  <si>
    <t xml:space="preserve">Thatcham </t>
  </si>
  <si>
    <t>RG18 4BZ</t>
  </si>
  <si>
    <t>2025-10-27 05:27:50</t>
  </si>
  <si>
    <t>Millie Lewington</t>
  </si>
  <si>
    <t>Charlotte Williams</t>
  </si>
  <si>
    <t xml:space="preserve">Tiffany  Faiers </t>
  </si>
  <si>
    <t xml:space="preserve">Abigail Bairstow </t>
  </si>
  <si>
    <t>lindsey</t>
  </si>
  <si>
    <t>Molly last in 1b</t>
  </si>
  <si>
    <t>Karen 1st</t>
  </si>
  <si>
    <t>Mayan to finish before 2pm</t>
  </si>
  <si>
    <t>2025-10-27 16:05:47</t>
  </si>
  <si>
    <t>Krista</t>
  </si>
  <si>
    <t>Arnold</t>
  </si>
  <si>
    <t>Streamstown The Lady</t>
  </si>
  <si>
    <t>1963-05-27</t>
  </si>
  <si>
    <t>07774122108</t>
  </si>
  <si>
    <t>2025-10-27 20:50:33</t>
  </si>
  <si>
    <t>Krista Arnold</t>
  </si>
  <si>
    <t>kavs@gmx.com</t>
  </si>
  <si>
    <t>07876408996</t>
  </si>
  <si>
    <t>Abbey Wells Cottage</t>
  </si>
  <si>
    <t>Woolton Hill</t>
  </si>
  <si>
    <t>RG20 9UW</t>
  </si>
  <si>
    <t>Cath</t>
  </si>
  <si>
    <t>Wheeler</t>
  </si>
  <si>
    <t xml:space="preserve">Knight's Reward </t>
  </si>
  <si>
    <t>1960-08-08</t>
  </si>
  <si>
    <t>07933970788</t>
  </si>
  <si>
    <t>2025-10-27 21:25:27</t>
  </si>
  <si>
    <t>Cath Wheeler</t>
  </si>
  <si>
    <t>cdwheeler53@gmail.com</t>
  </si>
  <si>
    <t>07887855848</t>
  </si>
  <si>
    <t>3 Two Gate Meadow</t>
  </si>
  <si>
    <t>overton</t>
  </si>
  <si>
    <t>Overton</t>
  </si>
  <si>
    <t>RG25 3TG</t>
  </si>
  <si>
    <t>Mayan</t>
  </si>
  <si>
    <t>Northway Young</t>
  </si>
  <si>
    <t>Oasis Z</t>
  </si>
  <si>
    <t>2002-06-02</t>
  </si>
  <si>
    <t>2025-10-27 20:17:25</t>
  </si>
  <si>
    <t>Mayan Northway Young</t>
  </si>
  <si>
    <t>mayan@northway.co.uk</t>
  </si>
  <si>
    <t>07807622209</t>
  </si>
  <si>
    <t>Grange Place, Grange Lane</t>
  </si>
  <si>
    <t>RG75PT</t>
  </si>
  <si>
    <t>RG7 5PT</t>
  </si>
  <si>
    <t>Jo Plank</t>
  </si>
  <si>
    <t>T&amp;P Donatella</t>
  </si>
  <si>
    <t>HC</t>
  </si>
  <si>
    <t>Katie Warner</t>
  </si>
  <si>
    <t>Blue Super Moon</t>
  </si>
  <si>
    <t>2025-10-28 09:56:33</t>
  </si>
  <si>
    <t>2025-10-28 09:56:46</t>
  </si>
  <si>
    <t>Luke Thompson</t>
  </si>
  <si>
    <t>lukefrederickthompson@gmail.com</t>
  </si>
  <si>
    <t>07393431893</t>
  </si>
  <si>
    <t xml:space="preserve">Stable View  </t>
  </si>
  <si>
    <t xml:space="preserve">Briff Lane </t>
  </si>
  <si>
    <t xml:space="preserve">Bucklebury </t>
  </si>
  <si>
    <t>RG7 6SN</t>
  </si>
  <si>
    <t>Rose</t>
  </si>
  <si>
    <t xml:space="preserve">Scenic Vivant </t>
  </si>
  <si>
    <t xml:space="preserve">Dstud Adam </t>
  </si>
  <si>
    <t>Katie</t>
  </si>
  <si>
    <t>Warner</t>
  </si>
  <si>
    <t>1985-10-28</t>
  </si>
  <si>
    <t>07803698333</t>
  </si>
  <si>
    <t>2025-10-28 07:41:17</t>
  </si>
  <si>
    <t>Lindsey Dawes</t>
  </si>
  <si>
    <t>mail@fairoakgrange.co.uk</t>
  </si>
  <si>
    <t xml:space="preserve">Fairoak Grange </t>
  </si>
  <si>
    <t>Ashford Hill</t>
  </si>
  <si>
    <t>RG19 8BL</t>
  </si>
  <si>
    <t>Dream</t>
  </si>
  <si>
    <t>Uno Miligre</t>
  </si>
  <si>
    <t>moved from class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</si>
</sst>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theme="1"/>
      <name val="Century Gothic"/>
      <family val="2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entury Gothic"/>
      <family val="1"/>
    </font>
    <font>
      <b/>
      <sz val="11"/>
      <color rgb="FFFF0000"/>
      <name val="Century Gothic"/>
      <family val="1"/>
    </font>
    <font>
      <sz val="10"/>
      <color rgb="FF222222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entury Gothic"/>
      <family val="1"/>
    </font>
    <font>
      <sz val="11"/>
      <color rgb="FFFF0000"/>
      <name val="Century Gothic"/>
      <family val="2"/>
    </font>
    <font>
      <u/>
      <sz val="12"/>
      <color theme="10"/>
      <name val="Calibri"/>
      <family val="2"/>
      <scheme val="minor"/>
    </font>
    <font>
      <sz val="13"/>
      <color theme="1"/>
      <name val=".SF NS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0" borderId="0"/>
    <xf numFmtId="0" fontId="2" fillId="0" borderId="0"/>
    <xf numFmtId="0" fontId="32" fillId="0" borderId="0" applyNumberFormat="0" applyFill="0" applyBorder="0" applyAlignment="0" applyProtection="0"/>
  </cellStyleXfs>
  <cellXfs count="51">
    <xf numFmtId="0" fontId="0" fillId="0" borderId="0" xfId="0"/>
    <xf numFmtId="0" fontId="21" fillId="0" borderId="0" xfId="42" applyFont="1"/>
    <xf numFmtId="20" fontId="19" fillId="0" borderId="0" xfId="42" applyNumberFormat="1"/>
    <xf numFmtId="0" fontId="20" fillId="0" borderId="0" xfId="42" applyFont="1"/>
    <xf numFmtId="0" fontId="20" fillId="0" borderId="13" xfId="42" applyFont="1" applyBorder="1"/>
    <xf numFmtId="0" fontId="22" fillId="0" borderId="13" xfId="42" applyFont="1" applyBorder="1"/>
    <xf numFmtId="0" fontId="23" fillId="0" borderId="13" xfId="42" applyFont="1" applyBorder="1"/>
    <xf numFmtId="0" fontId="2" fillId="0" borderId="13" xfId="43" applyBorder="1"/>
    <xf numFmtId="0" fontId="19" fillId="0" borderId="13" xfId="42" applyBorder="1"/>
    <xf numFmtId="20" fontId="19" fillId="0" borderId="13" xfId="42" applyNumberFormat="1" applyBorder="1"/>
    <xf numFmtId="0" fontId="24" fillId="0" borderId="13" xfId="42" applyFont="1" applyBorder="1"/>
    <xf numFmtId="0" fontId="25" fillId="0" borderId="13" xfId="42" applyFont="1" applyBorder="1"/>
    <xf numFmtId="0" fontId="19" fillId="0" borderId="13" xfId="42" applyBorder="1" applyAlignment="1">
      <alignment horizontal="right"/>
    </xf>
    <xf numFmtId="0" fontId="26" fillId="0" borderId="13" xfId="42" applyFont="1" applyBorder="1"/>
    <xf numFmtId="0" fontId="21" fillId="0" borderId="13" xfId="42" applyFont="1" applyBorder="1"/>
    <xf numFmtId="0" fontId="20" fillId="0" borderId="14" xfId="42" applyFont="1" applyBorder="1"/>
    <xf numFmtId="0" fontId="21" fillId="0" borderId="14" xfId="42" applyFont="1" applyBorder="1"/>
    <xf numFmtId="0" fontId="19" fillId="0" borderId="0" xfId="42"/>
    <xf numFmtId="0" fontId="19" fillId="0" borderId="13" xfId="42" applyBorder="1" applyAlignment="1">
      <alignment horizontal="left"/>
    </xf>
    <xf numFmtId="0" fontId="2" fillId="0" borderId="0" xfId="43"/>
    <xf numFmtId="0" fontId="27" fillId="0" borderId="13" xfId="42" applyFont="1" applyBorder="1"/>
    <xf numFmtId="0" fontId="24" fillId="0" borderId="0" xfId="42" applyFont="1"/>
    <xf numFmtId="0" fontId="28" fillId="0" borderId="0" xfId="42" applyFont="1" applyAlignment="1">
      <alignment vertical="center"/>
    </xf>
    <xf numFmtId="0" fontId="28" fillId="0" borderId="0" xfId="42" applyFont="1"/>
    <xf numFmtId="0" fontId="19" fillId="0" borderId="13" xfId="42" applyBorder="1" applyAlignment="1">
      <alignment wrapText="1"/>
    </xf>
    <xf numFmtId="0" fontId="19" fillId="0" borderId="0" xfId="42" applyAlignment="1">
      <alignment wrapText="1"/>
    </xf>
    <xf numFmtId="0" fontId="29" fillId="0" borderId="13" xfId="42" applyFont="1" applyBorder="1"/>
    <xf numFmtId="0" fontId="20" fillId="0" borderId="0" xfId="42" applyFont="1" applyAlignment="1">
      <alignment horizontal="center"/>
    </xf>
    <xf numFmtId="0" fontId="30" fillId="0" borderId="0" xfId="42" applyFont="1" applyAlignment="1">
      <alignment horizontal="left"/>
    </xf>
    <xf numFmtId="0" fontId="31" fillId="0" borderId="0" xfId="42" applyFont="1" applyAlignment="1">
      <alignment horizontal="left" wrapText="1"/>
    </xf>
    <xf numFmtId="0" fontId="1" fillId="0" borderId="13" xfId="42" applyFont="1" applyBorder="1"/>
    <xf numFmtId="0" fontId="15" fillId="0" borderId="13" xfId="43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20" fontId="1" fillId="0" borderId="13" xfId="42" applyNumberFormat="1" applyFont="1" applyBorder="1"/>
    <xf numFmtId="20" fontId="21" fillId="0" borderId="13" xfId="42" applyNumberFormat="1" applyFont="1" applyBorder="1"/>
    <xf numFmtId="0" fontId="32" fillId="0" borderId="0" xfId="44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center"/>
    </xf>
    <xf numFmtId="0" fontId="33" fillId="0" borderId="0" xfId="0" applyFont="1"/>
    <xf numFmtId="0" fontId="20" fillId="0" borderId="10" xfId="42" applyFont="1" applyBorder="1" applyAlignment="1">
      <alignment horizontal="center" wrapText="1"/>
    </xf>
    <xf numFmtId="0" fontId="20" fillId="0" borderId="11" xfId="42" applyFont="1" applyBorder="1" applyAlignment="1">
      <alignment horizontal="center"/>
    </xf>
    <xf numFmtId="0" fontId="20" fillId="0" borderId="15" xfId="42" applyFont="1" applyBorder="1" applyAlignment="1">
      <alignment horizontal="center"/>
    </xf>
    <xf numFmtId="0" fontId="20" fillId="0" borderId="0" xfId="42" applyFont="1" applyAlignment="1">
      <alignment horizontal="center" vertical="center"/>
    </xf>
    <xf numFmtId="0" fontId="31" fillId="0" borderId="0" xfId="42" applyFont="1" applyAlignment="1">
      <alignment horizontal="left" wrapText="1"/>
    </xf>
    <xf numFmtId="0" fontId="20" fillId="0" borderId="10" xfId="42" applyFont="1" applyBorder="1" applyAlignment="1">
      <alignment horizontal="center"/>
    </xf>
    <xf numFmtId="0" fontId="20" fillId="0" borderId="12" xfId="42" applyFont="1" applyBorder="1" applyAlignment="1">
      <alignment horizontal="center"/>
    </xf>
    <xf numFmtId="15" fontId="20" fillId="0" borderId="0" xfId="42" applyNumberFormat="1" applyFont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rmal 2 2" xfId="43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153939</xdr:colOff>
      <xdr:row>59</xdr:row>
      <xdr:rowOff>51313</xdr:rowOff>
    </xdr:from>
    <xdr:to>
      <xdr:col>12</xdr:col>
      <xdr:colOff>667071</xdr:colOff>
      <xdr:row>69</xdr:row>
      <xdr:rowOff>51313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5E32306-6A4A-A6E9-E41D-678A001D6A42}"/>
            </a:ext>
          </a:extLst>
        </xdr:cNvPr>
        <xdr:cNvSpPr txBox="1"/>
      </xdr:nvSpPr>
      <xdr:spPr>
        <a:xfrm>
          <a:off x="8530808" y="3348182"/>
          <a:ext cx="3656061" cy="2052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Account Name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Berkshire County Riding Club</a:t>
          </a:r>
          <a:r>
            <a:rPr lang="en-GB"/>
            <a:t> </a:t>
          </a:r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Account Number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00820571</a:t>
          </a:r>
          <a:r>
            <a:rPr lang="en-GB"/>
            <a:t> </a:t>
          </a:r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Account Sort Code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20-59-14</a:t>
          </a:r>
          <a:r>
            <a:rPr lang="en-GB"/>
            <a:t> 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CB2A6-A0E9-F54F-A4A6-AA0289D8F372}">
  <dimension ref="A1:S80"/>
  <sheetViews>
    <sheetView tabSelected="1" topLeftCell="A17" workbookViewId="0">
      <selection activeCell="B39" sqref="B39"/>
    </sheetView>
  </sheetViews>
  <sheetFormatPr baseColWidth="10" defaultColWidth="8.83203125" defaultRowHeight="15" customHeight="1" outlineLevelCol="1"/>
  <cols>
    <col min="1" max="1" width="6.6640625" style="1" customWidth="1"/>
    <col min="2" max="2" width="18.83203125" style="1" customWidth="1"/>
    <col min="3" max="3" width="22.33203125" style="1" customWidth="1"/>
    <col min="4" max="4" width="20.1640625" style="1" customWidth="1"/>
    <col min="5" max="5" width="7.5" style="1" customWidth="1"/>
    <col min="6" max="6" width="7.6640625" style="1" customWidth="1"/>
    <col min="7" max="7" width="7.5" style="1" customWidth="1"/>
    <col min="8" max="8" width="1.6640625" style="1" bestFit="1" customWidth="1"/>
    <col min="9" max="9" width="2.6640625" style="1" bestFit="1" customWidth="1"/>
    <col min="10" max="10" width="8.83203125" style="1"/>
    <col min="11" max="11" width="25" style="1" customWidth="1" outlineLevel="1"/>
    <col min="12" max="16384" width="8.83203125" style="1"/>
  </cols>
  <sheetData>
    <row r="1" spans="1:19" ht="28" customHeight="1">
      <c r="A1" s="46" t="s">
        <v>25</v>
      </c>
      <c r="B1" s="46"/>
      <c r="C1" s="46"/>
      <c r="D1" s="46"/>
      <c r="E1" s="46"/>
      <c r="G1" s="2">
        <v>4.8611111111111112E-3</v>
      </c>
      <c r="K1" s="47" t="s">
        <v>21</v>
      </c>
    </row>
    <row r="2" spans="1:19" ht="15" customHeight="1">
      <c r="A2" s="28" t="s">
        <v>20</v>
      </c>
      <c r="B2" s="27"/>
      <c r="C2" s="27"/>
      <c r="D2" s="27"/>
      <c r="E2" s="50">
        <v>45963</v>
      </c>
      <c r="F2" s="50"/>
      <c r="K2" s="47"/>
    </row>
    <row r="3" spans="1:19" ht="15" customHeight="1">
      <c r="A3" s="28"/>
      <c r="B3" s="27"/>
      <c r="C3" s="27"/>
      <c r="D3" s="27"/>
      <c r="E3" s="27"/>
      <c r="K3" s="29"/>
    </row>
    <row r="4" spans="1:19" s="3" customFormat="1" ht="15" customHeight="1">
      <c r="A4" s="48" t="s">
        <v>22</v>
      </c>
      <c r="B4" s="44"/>
      <c r="C4" s="44"/>
      <c r="D4" s="44"/>
      <c r="E4" s="44"/>
      <c r="F4" s="44"/>
      <c r="G4" s="49"/>
      <c r="K4" s="4"/>
    </row>
    <row r="5" spans="1:19" s="3" customFormat="1" ht="15" customHeight="1">
      <c r="A5" s="4" t="s">
        <v>8</v>
      </c>
      <c r="B5" s="4" t="s">
        <v>1</v>
      </c>
      <c r="C5" s="4" t="s">
        <v>2</v>
      </c>
      <c r="D5" s="4" t="s">
        <v>9</v>
      </c>
      <c r="E5" s="4" t="s">
        <v>10</v>
      </c>
      <c r="F5" s="4" t="s">
        <v>11</v>
      </c>
      <c r="G5" s="5" t="s">
        <v>12</v>
      </c>
      <c r="H5" s="4"/>
      <c r="I5" s="4"/>
      <c r="K5" s="6" t="s">
        <v>3</v>
      </c>
    </row>
    <row r="6" spans="1:19" s="3" customFormat="1" ht="15" customHeight="1">
      <c r="A6" s="7">
        <v>33</v>
      </c>
      <c r="B6" s="7" t="s">
        <v>178</v>
      </c>
      <c r="C6" s="7" t="s">
        <v>392</v>
      </c>
      <c r="D6" s="30" t="s">
        <v>269</v>
      </c>
      <c r="E6" s="9">
        <v>0.375</v>
      </c>
      <c r="F6" s="4"/>
      <c r="G6" s="5"/>
      <c r="H6" s="10"/>
      <c r="I6" s="4"/>
      <c r="K6" s="7"/>
      <c r="N6" s="14" t="s">
        <v>134</v>
      </c>
      <c r="O6" s="14" t="s">
        <v>135</v>
      </c>
      <c r="P6" s="14"/>
      <c r="Q6" s="14"/>
      <c r="R6" s="14" t="s">
        <v>136</v>
      </c>
      <c r="S6" s="14" t="s">
        <v>137</v>
      </c>
    </row>
    <row r="7" spans="1:19" s="3" customFormat="1" ht="15" customHeight="1">
      <c r="A7" s="7">
        <v>24</v>
      </c>
      <c r="B7" s="7" t="s">
        <v>66</v>
      </c>
      <c r="C7" s="7" t="s">
        <v>57</v>
      </c>
      <c r="D7" s="30" t="s">
        <v>269</v>
      </c>
      <c r="E7" s="9">
        <f>E6+$G$1</f>
        <v>0.37986111111111109</v>
      </c>
      <c r="F7" s="4"/>
      <c r="G7" s="5"/>
      <c r="H7" s="10"/>
      <c r="I7" s="10" t="s">
        <v>24</v>
      </c>
      <c r="K7" s="7"/>
      <c r="N7" s="14">
        <v>27</v>
      </c>
      <c r="O7" s="35">
        <v>4.8611111111111112E-3</v>
      </c>
      <c r="P7" s="35">
        <v>3.6111111111111108E-2</v>
      </c>
      <c r="Q7" s="36">
        <f>N7*O7+P7</f>
        <v>0.16736111111111113</v>
      </c>
      <c r="R7" s="35">
        <v>0.375</v>
      </c>
      <c r="S7" s="36">
        <f>R7+Q7</f>
        <v>0.54236111111111107</v>
      </c>
    </row>
    <row r="8" spans="1:19" s="3" customFormat="1" ht="15" customHeight="1">
      <c r="A8" s="7">
        <v>1</v>
      </c>
      <c r="B8" s="7" t="s">
        <v>186</v>
      </c>
      <c r="C8" s="7" t="s">
        <v>181</v>
      </c>
      <c r="D8" s="30" t="s">
        <v>269</v>
      </c>
      <c r="E8" s="9">
        <f t="shared" ref="E8:E10" si="0">E7+$G$1</f>
        <v>0.38472222222222219</v>
      </c>
      <c r="F8" s="4"/>
      <c r="G8" s="5"/>
      <c r="H8" s="10"/>
      <c r="I8" s="10"/>
      <c r="K8" s="7"/>
      <c r="N8" s="14">
        <v>30</v>
      </c>
      <c r="O8" s="35">
        <v>4.8611111111111112E-3</v>
      </c>
      <c r="P8" s="35">
        <v>3.6111111111111108E-2</v>
      </c>
      <c r="Q8" s="36">
        <f t="shared" ref="Q8:Q10" si="1">N8*O8+P8</f>
        <v>0.18194444444444446</v>
      </c>
      <c r="R8" s="35">
        <v>0.375</v>
      </c>
      <c r="S8" s="36">
        <f t="shared" ref="S8:S10" si="2">R8+Q8</f>
        <v>0.55694444444444446</v>
      </c>
    </row>
    <row r="9" spans="1:19" s="3" customFormat="1" ht="15" customHeight="1">
      <c r="A9" s="7">
        <v>15</v>
      </c>
      <c r="B9" s="7" t="s">
        <v>282</v>
      </c>
      <c r="C9" s="7" t="s">
        <v>278</v>
      </c>
      <c r="D9" s="30" t="s">
        <v>269</v>
      </c>
      <c r="E9" s="9">
        <f t="shared" si="0"/>
        <v>0.38958333333333328</v>
      </c>
      <c r="F9" s="4"/>
      <c r="G9" s="5"/>
      <c r="H9" s="10"/>
      <c r="I9" s="10"/>
      <c r="K9" s="7"/>
      <c r="N9" s="14">
        <v>35</v>
      </c>
      <c r="O9" s="35">
        <v>4.8611111111111112E-3</v>
      </c>
      <c r="P9" s="35">
        <v>3.6111111111111108E-2</v>
      </c>
      <c r="Q9" s="36">
        <f t="shared" si="1"/>
        <v>0.20624999999999999</v>
      </c>
      <c r="R9" s="35">
        <v>0.375</v>
      </c>
      <c r="S9" s="36">
        <f t="shared" si="2"/>
        <v>0.58125000000000004</v>
      </c>
    </row>
    <row r="10" spans="1:19" s="3" customFormat="1" ht="15" customHeight="1">
      <c r="A10" s="7">
        <v>34</v>
      </c>
      <c r="B10" s="7" t="s">
        <v>178</v>
      </c>
      <c r="C10" s="7" t="s">
        <v>402</v>
      </c>
      <c r="D10" s="30" t="s">
        <v>269</v>
      </c>
      <c r="E10" s="9">
        <f t="shared" si="0"/>
        <v>0.39444444444444438</v>
      </c>
      <c r="F10" s="4"/>
      <c r="G10" s="5"/>
      <c r="H10" s="11"/>
      <c r="I10" s="11"/>
      <c r="K10" s="7"/>
      <c r="N10" s="14">
        <v>40</v>
      </c>
      <c r="O10" s="35">
        <v>4.8611111111111112E-3</v>
      </c>
      <c r="P10" s="35">
        <v>3.6111111111111108E-2</v>
      </c>
      <c r="Q10" s="36">
        <f t="shared" si="1"/>
        <v>0.23055555555555557</v>
      </c>
      <c r="R10" s="35">
        <v>0.375</v>
      </c>
      <c r="S10" s="36">
        <f t="shared" si="2"/>
        <v>0.60555555555555562</v>
      </c>
    </row>
    <row r="11" spans="1:19" ht="15" customHeight="1">
      <c r="E11" s="9">
        <f>E10+$G$1</f>
        <v>0.39930555555555547</v>
      </c>
      <c r="F11" s="15"/>
      <c r="G11" s="16"/>
      <c r="H11" s="17"/>
      <c r="K11" s="8"/>
      <c r="M11" s="1">
        <v>5</v>
      </c>
      <c r="N11" s="1">
        <v>5</v>
      </c>
    </row>
    <row r="12" spans="1:19" ht="15" customHeight="1">
      <c r="G12" s="2">
        <v>6.9444444444444441E-3</v>
      </c>
    </row>
    <row r="14" spans="1:19" s="3" customFormat="1" ht="15" customHeight="1">
      <c r="A14" s="48" t="s">
        <v>23</v>
      </c>
      <c r="B14" s="44"/>
      <c r="C14" s="44"/>
      <c r="D14" s="44"/>
      <c r="E14" s="44"/>
      <c r="F14" s="44"/>
      <c r="G14" s="49"/>
      <c r="K14" s="4"/>
    </row>
    <row r="15" spans="1:19" s="3" customFormat="1" ht="15" customHeight="1">
      <c r="A15" s="4" t="s">
        <v>8</v>
      </c>
      <c r="B15" s="4" t="s">
        <v>1</v>
      </c>
      <c r="C15" s="4" t="s">
        <v>2</v>
      </c>
      <c r="D15" s="4" t="s">
        <v>9</v>
      </c>
      <c r="E15" s="4" t="s">
        <v>10</v>
      </c>
      <c r="F15" s="4" t="s">
        <v>11</v>
      </c>
      <c r="G15" s="5" t="s">
        <v>12</v>
      </c>
      <c r="H15" s="4"/>
      <c r="I15" s="4"/>
      <c r="K15" s="6" t="s">
        <v>3</v>
      </c>
    </row>
    <row r="16" spans="1:19" s="3" customFormat="1" ht="15" customHeight="1">
      <c r="A16" s="7">
        <v>17</v>
      </c>
      <c r="B16" s="7" t="s">
        <v>343</v>
      </c>
      <c r="C16" s="7" t="s">
        <v>291</v>
      </c>
      <c r="D16" s="30" t="s">
        <v>270</v>
      </c>
      <c r="E16" s="9">
        <f>E11+G12</f>
        <v>0.40624999999999989</v>
      </c>
      <c r="F16" s="4"/>
      <c r="G16" s="5"/>
      <c r="H16" s="7" t="s">
        <v>13</v>
      </c>
      <c r="I16" s="7"/>
      <c r="K16" s="6"/>
    </row>
    <row r="17" spans="1:13" ht="15" customHeight="1">
      <c r="A17" s="7">
        <v>25</v>
      </c>
      <c r="B17" s="7" t="s">
        <v>128</v>
      </c>
      <c r="C17" s="7" t="s">
        <v>104</v>
      </c>
      <c r="D17" s="30" t="s">
        <v>270</v>
      </c>
      <c r="E17" s="9">
        <f t="shared" ref="E17:E25" si="3">E16+$G$1</f>
        <v>0.41111111111111098</v>
      </c>
      <c r="F17" s="14"/>
      <c r="G17" s="14"/>
      <c r="H17" s="7" t="s">
        <v>13</v>
      </c>
      <c r="I17" s="7" t="s">
        <v>24</v>
      </c>
      <c r="K17" s="8"/>
    </row>
    <row r="18" spans="1:13" ht="15" customHeight="1">
      <c r="A18" s="7">
        <v>2</v>
      </c>
      <c r="B18" s="7" t="s">
        <v>198</v>
      </c>
      <c r="C18" s="7" t="s">
        <v>193</v>
      </c>
      <c r="D18" s="30" t="s">
        <v>270</v>
      </c>
      <c r="E18" s="9">
        <f t="shared" si="3"/>
        <v>0.41597222222222208</v>
      </c>
      <c r="F18" s="4"/>
      <c r="G18" s="14"/>
      <c r="H18" s="8"/>
      <c r="I18" s="30" t="s">
        <v>24</v>
      </c>
      <c r="K18" s="8"/>
    </row>
    <row r="19" spans="1:13" ht="15" customHeight="1">
      <c r="A19" s="7">
        <v>3</v>
      </c>
      <c r="B19" s="7" t="s">
        <v>97</v>
      </c>
      <c r="C19" s="7" t="s">
        <v>94</v>
      </c>
      <c r="D19" s="30" t="s">
        <v>270</v>
      </c>
      <c r="E19" s="9">
        <f t="shared" si="3"/>
        <v>0.42083333333333317</v>
      </c>
      <c r="F19" s="4"/>
      <c r="G19" s="12"/>
      <c r="H19" s="12"/>
      <c r="I19" s="8"/>
      <c r="K19" s="18"/>
    </row>
    <row r="20" spans="1:13" ht="15" customHeight="1">
      <c r="A20" s="7">
        <v>4</v>
      </c>
      <c r="B20" s="7" t="s">
        <v>274</v>
      </c>
      <c r="C20" s="7" t="s">
        <v>206</v>
      </c>
      <c r="D20" s="30" t="s">
        <v>270</v>
      </c>
      <c r="E20" s="9">
        <f t="shared" si="3"/>
        <v>0.42569444444444426</v>
      </c>
      <c r="F20" s="4"/>
      <c r="G20" s="12"/>
      <c r="H20" s="7"/>
      <c r="I20" s="7" t="s">
        <v>24</v>
      </c>
      <c r="K20" s="30"/>
    </row>
    <row r="21" spans="1:13" ht="15" customHeight="1">
      <c r="A21" s="7">
        <v>5</v>
      </c>
      <c r="B21" s="7" t="s">
        <v>129</v>
      </c>
      <c r="C21" s="7" t="s">
        <v>72</v>
      </c>
      <c r="D21" s="30" t="s">
        <v>270</v>
      </c>
      <c r="E21" s="9">
        <f t="shared" si="3"/>
        <v>0.43055555555555536</v>
      </c>
      <c r="F21" s="4"/>
      <c r="G21" s="14"/>
      <c r="H21" s="8"/>
      <c r="I21" s="7"/>
      <c r="K21" s="14"/>
    </row>
    <row r="22" spans="1:13" ht="15" customHeight="1">
      <c r="A22" s="7">
        <v>16</v>
      </c>
      <c r="B22" s="7" t="s">
        <v>145</v>
      </c>
      <c r="C22" s="7" t="s">
        <v>142</v>
      </c>
      <c r="D22" s="30" t="s">
        <v>270</v>
      </c>
      <c r="E22" s="9">
        <f t="shared" si="3"/>
        <v>0.43541666666666645</v>
      </c>
      <c r="F22" s="4"/>
      <c r="G22" s="14"/>
      <c r="H22" s="8"/>
      <c r="I22" s="8"/>
      <c r="K22" s="7"/>
    </row>
    <row r="23" spans="1:13" ht="15" customHeight="1">
      <c r="A23" s="7">
        <v>18</v>
      </c>
      <c r="B23" s="7" t="s">
        <v>305</v>
      </c>
      <c r="C23" s="7" t="s">
        <v>301</v>
      </c>
      <c r="D23" s="30" t="s">
        <v>270</v>
      </c>
      <c r="E23" s="9">
        <f t="shared" si="3"/>
        <v>0.44027777777777755</v>
      </c>
      <c r="F23" s="14"/>
      <c r="G23" s="14"/>
      <c r="H23" s="8"/>
      <c r="I23" s="8"/>
      <c r="K23" s="7"/>
    </row>
    <row r="24" spans="1:13" ht="15" customHeight="1">
      <c r="A24" s="7">
        <v>31</v>
      </c>
      <c r="B24" s="7" t="s">
        <v>139</v>
      </c>
      <c r="C24" s="7" t="s">
        <v>138</v>
      </c>
      <c r="D24" s="30" t="s">
        <v>270</v>
      </c>
      <c r="E24" s="9">
        <f t="shared" si="3"/>
        <v>0.44513888888888864</v>
      </c>
      <c r="F24" s="4"/>
      <c r="G24" s="14"/>
      <c r="H24" s="7"/>
      <c r="I24" s="7" t="s">
        <v>24</v>
      </c>
      <c r="K24" s="7"/>
      <c r="L24" s="19"/>
      <c r="M24" s="19"/>
    </row>
    <row r="25" spans="1:13" ht="15" customHeight="1">
      <c r="A25" s="7">
        <v>30</v>
      </c>
      <c r="B25" s="7" t="s">
        <v>388</v>
      </c>
      <c r="C25" s="7" t="s">
        <v>415</v>
      </c>
      <c r="D25" s="30" t="s">
        <v>270</v>
      </c>
      <c r="E25" s="9">
        <f t="shared" si="3"/>
        <v>0.44999999999999973</v>
      </c>
      <c r="F25" s="14"/>
      <c r="G25" s="14"/>
      <c r="H25" s="8"/>
      <c r="I25" s="8"/>
      <c r="K25" s="14"/>
    </row>
    <row r="26" spans="1:13" ht="15" customHeight="1">
      <c r="E26" s="9">
        <f>E25+$G$1</f>
        <v>0.45486111111111083</v>
      </c>
      <c r="K26" s="14"/>
    </row>
    <row r="27" spans="1:13" ht="15" customHeight="1">
      <c r="G27" s="2">
        <v>1.0416666666666666E-2</v>
      </c>
      <c r="K27" s="8"/>
    </row>
    <row r="28" spans="1:13" ht="15" customHeight="1">
      <c r="K28" s="3"/>
    </row>
    <row r="29" spans="1:13" s="3" customFormat="1" ht="15" customHeight="1">
      <c r="A29" s="48" t="s">
        <v>17</v>
      </c>
      <c r="B29" s="44"/>
      <c r="C29" s="44"/>
      <c r="D29" s="44"/>
      <c r="E29" s="44"/>
      <c r="F29" s="44"/>
      <c r="G29" s="49"/>
      <c r="K29" s="4"/>
    </row>
    <row r="30" spans="1:13" s="3" customFormat="1" ht="15" customHeight="1">
      <c r="A30" s="4" t="s">
        <v>8</v>
      </c>
      <c r="B30" s="4" t="s">
        <v>1</v>
      </c>
      <c r="C30" s="4" t="s">
        <v>2</v>
      </c>
      <c r="D30" s="4" t="s">
        <v>9</v>
      </c>
      <c r="E30" s="4" t="s">
        <v>10</v>
      </c>
      <c r="F30" s="4" t="s">
        <v>11</v>
      </c>
      <c r="G30" s="5" t="s">
        <v>12</v>
      </c>
      <c r="H30" s="4"/>
      <c r="I30" s="4"/>
      <c r="K30" s="6" t="s">
        <v>3</v>
      </c>
    </row>
    <row r="31" spans="1:13" ht="15" customHeight="1">
      <c r="A31" s="7">
        <v>10</v>
      </c>
      <c r="B31" s="7" t="s">
        <v>130</v>
      </c>
      <c r="C31" s="7" t="s">
        <v>244</v>
      </c>
      <c r="D31" s="30" t="s">
        <v>271</v>
      </c>
      <c r="E31" s="9">
        <f>E26+G27</f>
        <v>0.46527777777777751</v>
      </c>
      <c r="F31" s="4"/>
      <c r="G31" s="14"/>
      <c r="H31" s="30" t="s">
        <v>13</v>
      </c>
      <c r="I31" s="30" t="s">
        <v>24</v>
      </c>
      <c r="K31" s="14"/>
    </row>
    <row r="32" spans="1:13" ht="15" customHeight="1">
      <c r="A32" s="7">
        <v>19</v>
      </c>
      <c r="B32" s="7" t="s">
        <v>344</v>
      </c>
      <c r="C32" s="7" t="s">
        <v>312</v>
      </c>
      <c r="D32" s="30" t="s">
        <v>271</v>
      </c>
      <c r="E32" s="9">
        <f t="shared" ref="E32:E50" si="4">E31+$G$1</f>
        <v>0.47013888888888861</v>
      </c>
      <c r="F32" s="4"/>
      <c r="G32" s="14"/>
      <c r="H32" s="30" t="s">
        <v>13</v>
      </c>
      <c r="I32" s="30" t="s">
        <v>24</v>
      </c>
      <c r="K32" s="7"/>
    </row>
    <row r="33" spans="1:11" ht="15" customHeight="1">
      <c r="A33" s="7">
        <v>17</v>
      </c>
      <c r="B33" s="7" t="s">
        <v>343</v>
      </c>
      <c r="C33" s="7" t="s">
        <v>291</v>
      </c>
      <c r="D33" s="30" t="s">
        <v>271</v>
      </c>
      <c r="E33" s="9">
        <f t="shared" si="4"/>
        <v>0.4749999999999997</v>
      </c>
      <c r="F33" s="14"/>
      <c r="G33" s="14"/>
      <c r="H33" s="7" t="s">
        <v>13</v>
      </c>
      <c r="I33" s="7"/>
      <c r="K33" s="8"/>
    </row>
    <row r="34" spans="1:11" ht="15" customHeight="1">
      <c r="A34" s="7">
        <v>24</v>
      </c>
      <c r="B34" s="7" t="s">
        <v>66</v>
      </c>
      <c r="C34" s="7" t="s">
        <v>57</v>
      </c>
      <c r="D34" s="30" t="s">
        <v>271</v>
      </c>
      <c r="E34" s="9">
        <f t="shared" si="4"/>
        <v>0.47986111111111079</v>
      </c>
      <c r="F34" s="14"/>
      <c r="G34" s="14"/>
      <c r="H34" s="7"/>
      <c r="I34" s="7" t="s">
        <v>24</v>
      </c>
      <c r="K34" s="8"/>
    </row>
    <row r="35" spans="1:11" ht="15" customHeight="1">
      <c r="A35" s="7">
        <v>31</v>
      </c>
      <c r="B35" s="7" t="s">
        <v>139</v>
      </c>
      <c r="C35" s="7" t="s">
        <v>138</v>
      </c>
      <c r="D35" s="30" t="s">
        <v>271</v>
      </c>
      <c r="E35" s="9">
        <f t="shared" si="4"/>
        <v>0.48472222222222189</v>
      </c>
      <c r="F35" s="4"/>
      <c r="G35" s="14"/>
      <c r="H35" s="8"/>
      <c r="I35" s="30" t="s">
        <v>24</v>
      </c>
      <c r="K35" s="8"/>
    </row>
    <row r="36" spans="1:11" ht="15" customHeight="1">
      <c r="A36" s="7">
        <v>9</v>
      </c>
      <c r="B36" s="7" t="s">
        <v>186</v>
      </c>
      <c r="C36" s="7" t="s">
        <v>243</v>
      </c>
      <c r="D36" s="30" t="s">
        <v>271</v>
      </c>
      <c r="E36" s="9">
        <f t="shared" si="4"/>
        <v>0.48958333333333298</v>
      </c>
      <c r="F36" s="14"/>
      <c r="G36" s="14"/>
      <c r="H36" s="8"/>
      <c r="I36" s="7"/>
      <c r="K36" s="8"/>
    </row>
    <row r="37" spans="1:11" ht="15" customHeight="1">
      <c r="A37" s="7">
        <v>35</v>
      </c>
      <c r="B37" s="7" t="s">
        <v>178</v>
      </c>
      <c r="C37" s="7" t="s">
        <v>403</v>
      </c>
      <c r="D37" s="30" t="s">
        <v>271</v>
      </c>
      <c r="E37" s="9">
        <f t="shared" si="4"/>
        <v>0.49444444444444408</v>
      </c>
      <c r="F37" s="4"/>
      <c r="G37" s="12"/>
      <c r="H37" s="7"/>
      <c r="I37" s="30"/>
      <c r="K37" s="14"/>
    </row>
    <row r="38" spans="1:11" ht="15" customHeight="1">
      <c r="A38" s="7">
        <v>8</v>
      </c>
      <c r="B38" s="7" t="s">
        <v>155</v>
      </c>
      <c r="C38" s="7" t="s">
        <v>153</v>
      </c>
      <c r="D38" s="30" t="s">
        <v>271</v>
      </c>
      <c r="E38" s="9">
        <f t="shared" si="4"/>
        <v>0.49930555555555517</v>
      </c>
      <c r="F38" s="20"/>
      <c r="G38" s="14"/>
      <c r="H38" s="8"/>
      <c r="I38" s="30" t="s">
        <v>24</v>
      </c>
      <c r="K38" s="8"/>
    </row>
    <row r="39" spans="1:11" ht="15" customHeight="1">
      <c r="A39" s="7">
        <v>18</v>
      </c>
      <c r="B39" s="7" t="s">
        <v>305</v>
      </c>
      <c r="C39" s="7" t="s">
        <v>301</v>
      </c>
      <c r="D39" s="30" t="s">
        <v>271</v>
      </c>
      <c r="E39" s="9">
        <f t="shared" si="4"/>
        <v>0.50416666666666632</v>
      </c>
      <c r="F39" s="14"/>
      <c r="G39" s="14"/>
      <c r="H39" s="8"/>
      <c r="I39" s="8"/>
      <c r="K39" s="8"/>
    </row>
    <row r="40" spans="1:11" ht="15" customHeight="1">
      <c r="A40" s="7">
        <v>27</v>
      </c>
      <c r="B40" s="7" t="s">
        <v>370</v>
      </c>
      <c r="C40" s="7" t="s">
        <v>366</v>
      </c>
      <c r="D40" s="30" t="s">
        <v>271</v>
      </c>
      <c r="E40" s="9">
        <f t="shared" si="4"/>
        <v>0.50902777777777741</v>
      </c>
      <c r="F40" s="14"/>
      <c r="G40" s="14"/>
      <c r="H40" s="8"/>
      <c r="I40" s="8"/>
      <c r="K40" s="8"/>
    </row>
    <row r="41" spans="1:11" ht="15" customHeight="1">
      <c r="A41" s="7"/>
      <c r="B41" s="31" t="s">
        <v>26</v>
      </c>
      <c r="C41" s="7"/>
      <c r="D41" s="8"/>
      <c r="E41" s="9">
        <f t="shared" si="4"/>
        <v>0.51388888888888851</v>
      </c>
      <c r="F41" s="14"/>
      <c r="G41" s="14"/>
      <c r="H41" s="8"/>
      <c r="I41" s="8"/>
      <c r="K41" s="8"/>
    </row>
    <row r="42" spans="1:11" ht="15" customHeight="1">
      <c r="A42" s="7">
        <v>11</v>
      </c>
      <c r="B42" s="7" t="s">
        <v>252</v>
      </c>
      <c r="C42" s="7" t="s">
        <v>248</v>
      </c>
      <c r="D42" s="30" t="s">
        <v>271</v>
      </c>
      <c r="E42" s="9">
        <f t="shared" si="4"/>
        <v>0.5187499999999996</v>
      </c>
      <c r="F42" s="14"/>
      <c r="G42" s="14"/>
      <c r="H42" s="8"/>
      <c r="I42" s="4"/>
      <c r="K42" s="8"/>
    </row>
    <row r="43" spans="1:11" ht="15" customHeight="1">
      <c r="A43" s="7">
        <v>26</v>
      </c>
      <c r="B43" s="7" t="s">
        <v>358</v>
      </c>
      <c r="C43" s="7" t="s">
        <v>354</v>
      </c>
      <c r="D43" s="30" t="s">
        <v>271</v>
      </c>
      <c r="E43" s="9">
        <f t="shared" si="4"/>
        <v>0.52361111111111069</v>
      </c>
      <c r="F43" s="14"/>
      <c r="G43" s="14"/>
      <c r="H43" s="8"/>
      <c r="I43" s="30" t="s">
        <v>24</v>
      </c>
      <c r="K43" s="8"/>
    </row>
    <row r="44" spans="1:11" ht="15" customHeight="1">
      <c r="A44" s="7">
        <v>36</v>
      </c>
      <c r="B44" s="7" t="s">
        <v>178</v>
      </c>
      <c r="C44" s="7" t="s">
        <v>404</v>
      </c>
      <c r="D44" s="30" t="s">
        <v>271</v>
      </c>
      <c r="E44" s="9">
        <f t="shared" si="4"/>
        <v>0.52847222222222179</v>
      </c>
      <c r="F44" s="14"/>
      <c r="G44" s="14"/>
      <c r="H44" s="8"/>
      <c r="I44" s="30"/>
      <c r="K44" s="8"/>
    </row>
    <row r="45" spans="1:11" ht="15" customHeight="1">
      <c r="A45" s="7">
        <v>6</v>
      </c>
      <c r="B45" s="7" t="s">
        <v>223</v>
      </c>
      <c r="C45" s="7" t="s">
        <v>219</v>
      </c>
      <c r="D45" s="30" t="s">
        <v>271</v>
      </c>
      <c r="E45" s="9">
        <f t="shared" si="4"/>
        <v>0.53333333333333288</v>
      </c>
      <c r="F45" s="14"/>
      <c r="G45" s="14"/>
      <c r="H45" s="8"/>
      <c r="I45" s="7"/>
      <c r="K45" s="8"/>
    </row>
    <row r="46" spans="1:11" ht="15" customHeight="1">
      <c r="A46" s="7">
        <v>32</v>
      </c>
      <c r="B46" s="7" t="s">
        <v>139</v>
      </c>
      <c r="C46" s="7" t="s">
        <v>163</v>
      </c>
      <c r="D46" s="30" t="s">
        <v>271</v>
      </c>
      <c r="E46" s="9">
        <f t="shared" si="4"/>
        <v>0.53819444444444398</v>
      </c>
      <c r="F46" s="14"/>
      <c r="G46" s="14"/>
      <c r="H46" s="8"/>
      <c r="I46" s="7" t="s">
        <v>24</v>
      </c>
      <c r="K46" s="8"/>
    </row>
    <row r="47" spans="1:11" ht="15" customHeight="1">
      <c r="A47" s="7">
        <v>21</v>
      </c>
      <c r="B47" s="7" t="s">
        <v>345</v>
      </c>
      <c r="C47" s="7" t="s">
        <v>321</v>
      </c>
      <c r="D47" s="30" t="s">
        <v>271</v>
      </c>
      <c r="E47" s="9">
        <f t="shared" si="4"/>
        <v>0.54305555555555507</v>
      </c>
      <c r="F47" s="20"/>
      <c r="G47" s="14"/>
      <c r="H47" s="7"/>
      <c r="I47" s="7"/>
      <c r="K47" s="8"/>
    </row>
    <row r="48" spans="1:11" ht="15" customHeight="1">
      <c r="A48" s="7">
        <v>20</v>
      </c>
      <c r="B48" s="7" t="s">
        <v>282</v>
      </c>
      <c r="C48" s="7" t="s">
        <v>278</v>
      </c>
      <c r="D48" s="30" t="s">
        <v>271</v>
      </c>
      <c r="E48" s="9">
        <f t="shared" si="4"/>
        <v>0.54791666666666616</v>
      </c>
      <c r="F48" s="14"/>
      <c r="G48" s="14"/>
      <c r="H48" s="8"/>
      <c r="I48" s="7"/>
      <c r="K48" s="8"/>
    </row>
    <row r="49" spans="1:13" ht="15" customHeight="1">
      <c r="A49" s="7">
        <v>7</v>
      </c>
      <c r="B49" s="7" t="s">
        <v>235</v>
      </c>
      <c r="C49" s="7" t="s">
        <v>231</v>
      </c>
      <c r="D49" s="30" t="s">
        <v>271</v>
      </c>
      <c r="E49" s="9">
        <f t="shared" si="4"/>
        <v>0.55277777777777726</v>
      </c>
      <c r="F49" s="14"/>
      <c r="G49" s="14"/>
      <c r="H49" s="8"/>
      <c r="I49" s="30" t="s">
        <v>24</v>
      </c>
      <c r="K49" s="8"/>
    </row>
    <row r="50" spans="1:13" ht="15" customHeight="1">
      <c r="A50" s="7">
        <v>28</v>
      </c>
      <c r="B50" s="7" t="s">
        <v>382</v>
      </c>
      <c r="C50" s="7" t="s">
        <v>416</v>
      </c>
      <c r="D50" s="30" t="s">
        <v>271</v>
      </c>
      <c r="E50" s="9">
        <f t="shared" si="4"/>
        <v>0.55763888888888835</v>
      </c>
      <c r="F50" s="14"/>
      <c r="G50" s="14"/>
      <c r="H50" s="8"/>
      <c r="I50" s="30" t="s">
        <v>24</v>
      </c>
      <c r="K50" s="7" t="s">
        <v>417</v>
      </c>
      <c r="L50" s="21"/>
      <c r="M50" s="21"/>
    </row>
    <row r="51" spans="1:13" ht="15" customHeight="1">
      <c r="E51" s="9">
        <f>E50+$G$1</f>
        <v>0.56249999999999944</v>
      </c>
    </row>
    <row r="52" spans="1:13" ht="15" customHeight="1">
      <c r="G52" s="2">
        <v>3.472222222222222E-3</v>
      </c>
      <c r="K52" s="1" t="s">
        <v>14</v>
      </c>
    </row>
    <row r="55" spans="1:13" s="3" customFormat="1" ht="15" customHeight="1">
      <c r="A55" s="43" t="s">
        <v>15</v>
      </c>
      <c r="B55" s="44"/>
      <c r="C55" s="44"/>
      <c r="D55" s="44"/>
      <c r="E55" s="44"/>
      <c r="F55" s="44"/>
      <c r="G55" s="49"/>
      <c r="K55" s="4"/>
    </row>
    <row r="56" spans="1:13" s="3" customFormat="1" ht="15" customHeight="1">
      <c r="A56" s="4" t="s">
        <v>8</v>
      </c>
      <c r="B56" s="4" t="s">
        <v>1</v>
      </c>
      <c r="C56" s="4" t="s">
        <v>2</v>
      </c>
      <c r="D56" s="4" t="s">
        <v>9</v>
      </c>
      <c r="E56" s="4" t="s">
        <v>10</v>
      </c>
      <c r="F56" s="4" t="s">
        <v>11</v>
      </c>
      <c r="G56" s="5" t="s">
        <v>12</v>
      </c>
      <c r="H56" s="4"/>
      <c r="I56" s="4"/>
      <c r="K56" s="6" t="s">
        <v>3</v>
      </c>
      <c r="L56" s="22"/>
    </row>
    <row r="57" spans="1:13" ht="15" customHeight="1">
      <c r="A57" s="7">
        <v>22</v>
      </c>
      <c r="B57" s="7" t="s">
        <v>346</v>
      </c>
      <c r="C57" s="7" t="s">
        <v>333</v>
      </c>
      <c r="D57" s="30" t="s">
        <v>272</v>
      </c>
      <c r="E57" s="9">
        <f>E51+G52</f>
        <v>0.56597222222222165</v>
      </c>
      <c r="F57" s="4"/>
      <c r="G57" s="14"/>
      <c r="H57" s="30" t="s">
        <v>13</v>
      </c>
      <c r="I57" s="30" t="s">
        <v>24</v>
      </c>
      <c r="K57" s="7"/>
      <c r="L57" s="23"/>
    </row>
    <row r="58" spans="1:13" ht="15" customHeight="1">
      <c r="A58" s="7">
        <v>12</v>
      </c>
      <c r="B58" s="7" t="s">
        <v>131</v>
      </c>
      <c r="C58" s="7" t="s">
        <v>83</v>
      </c>
      <c r="D58" s="30" t="s">
        <v>272</v>
      </c>
      <c r="E58" s="9">
        <f t="shared" ref="E58:E68" si="5">E57+$G$1</f>
        <v>0.57083333333333275</v>
      </c>
      <c r="F58" s="4"/>
      <c r="G58" s="14"/>
      <c r="H58" s="8"/>
      <c r="I58" s="8"/>
      <c r="K58" s="7"/>
    </row>
    <row r="59" spans="1:13" ht="15" customHeight="1">
      <c r="A59" s="7">
        <v>27</v>
      </c>
      <c r="B59" s="7" t="s">
        <v>370</v>
      </c>
      <c r="C59" s="7" t="s">
        <v>366</v>
      </c>
      <c r="D59" s="30" t="s">
        <v>272</v>
      </c>
      <c r="E59" s="9">
        <f t="shared" si="5"/>
        <v>0.57569444444444384</v>
      </c>
      <c r="F59" s="14"/>
      <c r="G59" s="14"/>
      <c r="H59" s="8"/>
      <c r="I59" s="30"/>
      <c r="K59" s="24"/>
    </row>
    <row r="60" spans="1:13" ht="15" customHeight="1">
      <c r="A60" s="7">
        <v>29</v>
      </c>
      <c r="B60" s="7" t="s">
        <v>391</v>
      </c>
      <c r="C60" s="7" t="s">
        <v>389</v>
      </c>
      <c r="D60" s="30" t="s">
        <v>272</v>
      </c>
      <c r="E60" s="9">
        <f t="shared" si="5"/>
        <v>0.58055555555555494</v>
      </c>
      <c r="F60" s="4" t="s">
        <v>390</v>
      </c>
      <c r="G60" s="14" t="s">
        <v>390</v>
      </c>
      <c r="H60" s="8"/>
      <c r="I60" s="30"/>
      <c r="K60" s="7"/>
    </row>
    <row r="61" spans="1:13" ht="15" customHeight="1">
      <c r="A61" s="7">
        <v>36</v>
      </c>
      <c r="B61" s="7" t="s">
        <v>178</v>
      </c>
      <c r="C61" s="7" t="s">
        <v>404</v>
      </c>
      <c r="D61" s="30" t="s">
        <v>272</v>
      </c>
      <c r="E61" s="9">
        <f t="shared" si="5"/>
        <v>0.58541666666666603</v>
      </c>
      <c r="F61" s="4"/>
      <c r="G61" s="14"/>
      <c r="H61" s="30"/>
      <c r="I61" s="7"/>
      <c r="K61" s="7"/>
    </row>
    <row r="62" spans="1:13" ht="15" customHeight="1">
      <c r="A62" s="7">
        <v>14</v>
      </c>
      <c r="B62" s="7" t="s">
        <v>168</v>
      </c>
      <c r="C62" s="7" t="s">
        <v>165</v>
      </c>
      <c r="D62" s="30" t="s">
        <v>272</v>
      </c>
      <c r="E62" s="9">
        <f t="shared" si="5"/>
        <v>0.59027777777777712</v>
      </c>
      <c r="F62" s="14"/>
      <c r="G62" s="14"/>
      <c r="H62" s="30"/>
      <c r="I62" s="30" t="s">
        <v>24</v>
      </c>
      <c r="K62" s="7"/>
    </row>
    <row r="63" spans="1:13" ht="15" customHeight="1">
      <c r="A63" s="7">
        <v>28</v>
      </c>
      <c r="B63" s="7" t="s">
        <v>382</v>
      </c>
      <c r="C63" s="7" t="s">
        <v>416</v>
      </c>
      <c r="D63" s="30" t="s">
        <v>67</v>
      </c>
      <c r="E63" s="9">
        <f t="shared" si="5"/>
        <v>0.59513888888888822</v>
      </c>
      <c r="F63" s="14"/>
      <c r="G63" s="14"/>
      <c r="I63" s="30" t="s">
        <v>24</v>
      </c>
      <c r="K63" s="7"/>
    </row>
    <row r="64" spans="1:13" ht="15" customHeight="1">
      <c r="A64" s="7">
        <v>19</v>
      </c>
      <c r="B64" s="7" t="s">
        <v>344</v>
      </c>
      <c r="C64" s="7" t="s">
        <v>312</v>
      </c>
      <c r="D64" s="30" t="s">
        <v>67</v>
      </c>
      <c r="E64" s="9">
        <f t="shared" si="5"/>
        <v>0.59999999999999931</v>
      </c>
      <c r="F64" s="14"/>
      <c r="G64" s="12"/>
      <c r="H64" s="1" t="s">
        <v>13</v>
      </c>
      <c r="I64" s="30" t="s">
        <v>24</v>
      </c>
      <c r="K64" s="7"/>
    </row>
    <row r="65" spans="1:11" ht="15" customHeight="1">
      <c r="A65" s="7">
        <v>10</v>
      </c>
      <c r="B65" s="7" t="s">
        <v>132</v>
      </c>
      <c r="C65" s="7" t="s">
        <v>116</v>
      </c>
      <c r="D65" s="30" t="s">
        <v>67</v>
      </c>
      <c r="E65" s="9">
        <f t="shared" si="5"/>
        <v>0.60486111111111041</v>
      </c>
      <c r="F65" s="4"/>
      <c r="G65" s="14"/>
      <c r="H65" s="1" t="s">
        <v>13</v>
      </c>
      <c r="I65" s="30" t="s">
        <v>24</v>
      </c>
      <c r="K65" s="7"/>
    </row>
    <row r="66" spans="1:11" ht="15" customHeight="1">
      <c r="A66" s="7"/>
      <c r="B66" s="31" t="s">
        <v>26</v>
      </c>
      <c r="C66" s="7"/>
      <c r="D66" s="30"/>
      <c r="E66" s="9">
        <f>E65</f>
        <v>0.60486111111111041</v>
      </c>
      <c r="F66" s="4"/>
      <c r="G66" s="14"/>
      <c r="H66" s="8"/>
      <c r="I66" s="7"/>
      <c r="K66" s="7"/>
    </row>
    <row r="67" spans="1:11" ht="15" customHeight="1">
      <c r="A67" s="7">
        <v>26</v>
      </c>
      <c r="B67" s="7" t="s">
        <v>358</v>
      </c>
      <c r="C67" s="7" t="s">
        <v>354</v>
      </c>
      <c r="D67" s="30" t="s">
        <v>67</v>
      </c>
      <c r="E67" s="9">
        <f t="shared" si="5"/>
        <v>0.6097222222222215</v>
      </c>
      <c r="F67" s="14"/>
      <c r="G67" s="14"/>
      <c r="H67" s="8"/>
      <c r="I67" s="7" t="s">
        <v>24</v>
      </c>
      <c r="K67" s="7"/>
    </row>
    <row r="68" spans="1:11" ht="15" customHeight="1">
      <c r="A68" s="7">
        <v>32</v>
      </c>
      <c r="B68" s="7" t="s">
        <v>139</v>
      </c>
      <c r="C68" s="7" t="s">
        <v>163</v>
      </c>
      <c r="D68" s="30" t="s">
        <v>67</v>
      </c>
      <c r="E68" s="9">
        <f t="shared" si="5"/>
        <v>0.61458333333333259</v>
      </c>
      <c r="F68" s="14"/>
      <c r="G68" s="14"/>
      <c r="H68" s="8"/>
      <c r="I68" s="7" t="s">
        <v>24</v>
      </c>
      <c r="K68" s="7"/>
    </row>
    <row r="69" spans="1:11" ht="15" customHeight="1">
      <c r="E69" s="9">
        <f>E68+$G$1</f>
        <v>0.61944444444444369</v>
      </c>
      <c r="F69" s="16"/>
      <c r="G69" s="16"/>
      <c r="H69" s="17"/>
      <c r="I69" s="17"/>
      <c r="K69" s="8"/>
    </row>
    <row r="70" spans="1:11" ht="15" customHeight="1">
      <c r="E70" s="2"/>
      <c r="G70" s="2">
        <v>1.0416666666666666E-2</v>
      </c>
      <c r="K70" s="17"/>
    </row>
    <row r="72" spans="1:11" s="3" customFormat="1" ht="15" customHeight="1">
      <c r="A72" s="43" t="s">
        <v>16</v>
      </c>
      <c r="B72" s="44"/>
      <c r="C72" s="44"/>
      <c r="D72" s="44"/>
      <c r="E72" s="44"/>
      <c r="F72" s="44"/>
      <c r="G72" s="45"/>
      <c r="K72" s="8"/>
    </row>
    <row r="73" spans="1:11" s="3" customFormat="1" ht="15" customHeight="1">
      <c r="A73" s="4" t="s">
        <v>8</v>
      </c>
      <c r="B73" s="4" t="s">
        <v>1</v>
      </c>
      <c r="C73" s="4" t="s">
        <v>2</v>
      </c>
      <c r="D73" s="4" t="s">
        <v>9</v>
      </c>
      <c r="E73" s="4" t="s">
        <v>10</v>
      </c>
      <c r="F73" s="4" t="s">
        <v>11</v>
      </c>
      <c r="G73" s="5" t="s">
        <v>12</v>
      </c>
      <c r="H73" s="4"/>
      <c r="I73" s="4"/>
      <c r="K73" s="6" t="s">
        <v>3</v>
      </c>
    </row>
    <row r="74" spans="1:11" s="3" customFormat="1" ht="15" customHeight="1">
      <c r="A74" s="7">
        <v>14</v>
      </c>
      <c r="B74" s="7" t="s">
        <v>168</v>
      </c>
      <c r="C74" s="7" t="s">
        <v>165</v>
      </c>
      <c r="D74" s="30" t="s">
        <v>273</v>
      </c>
      <c r="E74" s="9">
        <f>E69+G70</f>
        <v>0.62986111111111032</v>
      </c>
      <c r="F74" s="8"/>
      <c r="G74" s="8"/>
      <c r="H74" s="8"/>
      <c r="I74" s="30" t="s">
        <v>24</v>
      </c>
      <c r="J74" s="1"/>
      <c r="K74" s="24"/>
    </row>
    <row r="75" spans="1:11" s="3" customFormat="1" ht="15" customHeight="1">
      <c r="A75" s="7">
        <v>23</v>
      </c>
      <c r="B75" s="7" t="s">
        <v>133</v>
      </c>
      <c r="C75" s="7" t="s">
        <v>119</v>
      </c>
      <c r="D75" s="30" t="s">
        <v>273</v>
      </c>
      <c r="E75" s="9">
        <f t="shared" ref="E75:E77" si="6">E74+$G$1</f>
        <v>0.63472222222222141</v>
      </c>
      <c r="F75" s="8"/>
      <c r="G75" s="8"/>
      <c r="H75" s="8"/>
      <c r="I75" s="30" t="s">
        <v>24</v>
      </c>
      <c r="J75" s="1"/>
      <c r="K75" s="8"/>
    </row>
    <row r="76" spans="1:11" s="3" customFormat="1" ht="15" customHeight="1">
      <c r="A76" s="7">
        <v>15</v>
      </c>
      <c r="B76" s="7" t="s">
        <v>275</v>
      </c>
      <c r="C76" s="7" t="s">
        <v>264</v>
      </c>
      <c r="D76" s="30" t="s">
        <v>267</v>
      </c>
      <c r="E76" s="9">
        <f t="shared" si="6"/>
        <v>0.6395833333333325</v>
      </c>
      <c r="F76" s="8"/>
      <c r="G76" s="8"/>
      <c r="H76" s="8"/>
      <c r="I76" s="30" t="s">
        <v>24</v>
      </c>
      <c r="J76" s="1"/>
      <c r="K76" s="7"/>
    </row>
    <row r="77" spans="1:11" s="3" customFormat="1" ht="15" customHeight="1">
      <c r="D77" s="30"/>
      <c r="E77" s="9">
        <f t="shared" si="6"/>
        <v>0.6444444444444436</v>
      </c>
      <c r="F77" s="7"/>
      <c r="G77" s="7"/>
      <c r="H77" s="7"/>
      <c r="I77" s="7"/>
      <c r="J77" s="1"/>
      <c r="K77" s="17"/>
    </row>
    <row r="78" spans="1:11" ht="15" customHeight="1">
      <c r="A78" s="17"/>
      <c r="B78" s="17"/>
      <c r="C78" s="17"/>
      <c r="D78" s="17"/>
      <c r="E78" s="9">
        <f>E77+$G$1</f>
        <v>0.64930555555555469</v>
      </c>
      <c r="H78" s="17"/>
      <c r="I78" s="17"/>
      <c r="K78" s="17"/>
    </row>
    <row r="79" spans="1:11" ht="15" customHeight="1">
      <c r="A79" s="17"/>
      <c r="B79" s="17"/>
      <c r="C79" s="17"/>
      <c r="D79" s="17"/>
      <c r="E79" s="2"/>
      <c r="H79" s="17"/>
      <c r="I79" s="17"/>
      <c r="K79" s="17"/>
    </row>
    <row r="80" spans="1:11" ht="15" customHeight="1">
      <c r="A80" s="17"/>
      <c r="B80" s="17"/>
      <c r="C80" s="17"/>
      <c r="D80" s="17"/>
      <c r="E80" s="2"/>
      <c r="H80" s="17"/>
      <c r="I80" s="17"/>
    </row>
  </sheetData>
  <mergeCells count="8">
    <mergeCell ref="A72:G72"/>
    <mergeCell ref="A1:E1"/>
    <mergeCell ref="K1:K2"/>
    <mergeCell ref="A4:G4"/>
    <mergeCell ref="A14:G14"/>
    <mergeCell ref="A29:G29"/>
    <mergeCell ref="A55:G55"/>
    <mergeCell ref="E2:F2"/>
  </mergeCells>
  <pageMargins left="0.7" right="0.7" top="0.75" bottom="0.75" header="0.3" footer="0.3"/>
  <pageSetup paperSize="9" scale="85" fitToHeight="2" orientation="portrait" r:id="rId1"/>
  <headerFooter>
    <oddHeader>&amp;A</oddHeader>
  </headerFooter>
  <rowBreaks count="2" manualBreakCount="2">
    <brk id="53" max="16383" man="1"/>
    <brk id="1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85A49-F22A-3746-9735-019DC4E8471E}">
  <dimension ref="A1:S96"/>
  <sheetViews>
    <sheetView topLeftCell="A52" workbookViewId="0">
      <selection activeCell="N22" sqref="N22"/>
    </sheetView>
  </sheetViews>
  <sheetFormatPr baseColWidth="10" defaultColWidth="8.83203125" defaultRowHeight="15" customHeight="1" outlineLevelCol="1"/>
  <cols>
    <col min="1" max="1" width="6.6640625" style="1" customWidth="1"/>
    <col min="2" max="2" width="18.83203125" style="1" customWidth="1"/>
    <col min="3" max="3" width="22.33203125" style="1" customWidth="1"/>
    <col min="4" max="4" width="20.1640625" style="1" customWidth="1"/>
    <col min="5" max="5" width="7.5" style="1" customWidth="1"/>
    <col min="6" max="6" width="7.6640625" style="1" customWidth="1"/>
    <col min="7" max="7" width="7.5" style="1" customWidth="1"/>
    <col min="8" max="8" width="1.6640625" style="1" bestFit="1" customWidth="1"/>
    <col min="9" max="9" width="2.6640625" style="1" bestFit="1" customWidth="1"/>
    <col min="10" max="10" width="8.83203125" style="1"/>
    <col min="11" max="11" width="25" style="1" customWidth="1" outlineLevel="1"/>
    <col min="12" max="16384" width="8.83203125" style="1"/>
  </cols>
  <sheetData>
    <row r="1" spans="1:19" ht="28" customHeight="1">
      <c r="A1" s="46" t="s">
        <v>25</v>
      </c>
      <c r="B1" s="46"/>
      <c r="C1" s="46"/>
      <c r="D1" s="46"/>
      <c r="E1" s="46"/>
      <c r="G1" s="2">
        <v>4.8611111111111112E-3</v>
      </c>
      <c r="K1" s="47" t="s">
        <v>21</v>
      </c>
    </row>
    <row r="2" spans="1:19" ht="15" customHeight="1">
      <c r="A2" s="28" t="s">
        <v>20</v>
      </c>
      <c r="B2" s="27"/>
      <c r="C2" s="27"/>
      <c r="D2" s="27"/>
      <c r="E2" s="27"/>
      <c r="K2" s="47"/>
    </row>
    <row r="3" spans="1:19" ht="15" customHeight="1">
      <c r="A3" s="28"/>
      <c r="B3" s="27"/>
      <c r="C3" s="27"/>
      <c r="D3" s="27"/>
      <c r="E3" s="27"/>
      <c r="K3" s="29"/>
    </row>
    <row r="4" spans="1:19" s="3" customFormat="1" ht="15" customHeight="1">
      <c r="A4" s="48" t="s">
        <v>22</v>
      </c>
      <c r="B4" s="44"/>
      <c r="C4" s="44"/>
      <c r="D4" s="44"/>
      <c r="E4" s="44"/>
      <c r="F4" s="44"/>
      <c r="G4" s="49"/>
      <c r="K4" s="4"/>
    </row>
    <row r="5" spans="1:19" s="3" customFormat="1" ht="15" customHeight="1">
      <c r="A5" s="4" t="s">
        <v>8</v>
      </c>
      <c r="B5" s="4" t="s">
        <v>1</v>
      </c>
      <c r="C5" s="4" t="s">
        <v>2</v>
      </c>
      <c r="D5" s="4" t="s">
        <v>9</v>
      </c>
      <c r="E5" s="4" t="s">
        <v>10</v>
      </c>
      <c r="F5" s="4" t="s">
        <v>11</v>
      </c>
      <c r="G5" s="5" t="s">
        <v>12</v>
      </c>
      <c r="H5" s="4"/>
      <c r="I5" s="4"/>
      <c r="K5" s="6" t="s">
        <v>3</v>
      </c>
    </row>
    <row r="6" spans="1:19" s="3" customFormat="1" ht="15" customHeight="1">
      <c r="A6" s="7"/>
      <c r="B6" s="7"/>
      <c r="C6" s="7"/>
      <c r="D6" s="8"/>
      <c r="E6" s="9">
        <v>0.375</v>
      </c>
      <c r="F6" s="4"/>
      <c r="G6" s="5"/>
      <c r="H6" s="10"/>
      <c r="I6" s="10"/>
      <c r="K6" s="7"/>
      <c r="N6" s="14" t="s">
        <v>134</v>
      </c>
      <c r="O6" s="14" t="s">
        <v>135</v>
      </c>
      <c r="P6" s="14"/>
      <c r="Q6" s="14"/>
      <c r="R6" s="14" t="s">
        <v>136</v>
      </c>
      <c r="S6" s="14" t="s">
        <v>137</v>
      </c>
    </row>
    <row r="7" spans="1:19" s="3" customFormat="1" ht="15" customHeight="1">
      <c r="A7" s="7"/>
      <c r="B7" s="7"/>
      <c r="C7" s="7"/>
      <c r="D7" s="8"/>
      <c r="E7" s="9">
        <f>E6+$G$1</f>
        <v>0.37986111111111109</v>
      </c>
      <c r="F7" s="4"/>
      <c r="G7" s="5"/>
      <c r="H7" s="10"/>
      <c r="I7" s="10"/>
      <c r="K7" s="7"/>
      <c r="N7" s="14">
        <v>27</v>
      </c>
      <c r="O7" s="35">
        <v>4.8611111111111112E-3</v>
      </c>
      <c r="P7" s="35">
        <v>3.6111111111111108E-2</v>
      </c>
      <c r="Q7" s="36">
        <f>N7*O7+P7</f>
        <v>0.16736111111111113</v>
      </c>
      <c r="R7" s="35">
        <v>0.375</v>
      </c>
      <c r="S7" s="36">
        <f>R7+Q7</f>
        <v>0.54236111111111107</v>
      </c>
    </row>
    <row r="8" spans="1:19" s="3" customFormat="1" ht="15" customHeight="1">
      <c r="A8" s="7"/>
      <c r="B8" s="7"/>
      <c r="C8" s="7"/>
      <c r="D8" s="8"/>
      <c r="E8" s="9">
        <f t="shared" ref="E8:E16" si="0">E7+$G$1</f>
        <v>0.38472222222222219</v>
      </c>
      <c r="F8" s="4"/>
      <c r="G8" s="5"/>
      <c r="H8" s="10"/>
      <c r="I8" s="10"/>
      <c r="K8" s="7"/>
      <c r="N8" s="14">
        <v>30</v>
      </c>
      <c r="O8" s="35">
        <v>4.8611111111111112E-3</v>
      </c>
      <c r="P8" s="35">
        <v>3.6111111111111108E-2</v>
      </c>
      <c r="Q8" s="36">
        <f t="shared" ref="Q8:Q15" si="1">N8*O8+P8</f>
        <v>0.18194444444444446</v>
      </c>
      <c r="R8" s="35">
        <v>0.375</v>
      </c>
      <c r="S8" s="36">
        <f t="shared" ref="S8:S15" si="2">R8+Q8</f>
        <v>0.55694444444444446</v>
      </c>
    </row>
    <row r="9" spans="1:19" s="3" customFormat="1" ht="15" customHeight="1">
      <c r="A9" s="7"/>
      <c r="B9" s="7"/>
      <c r="C9" s="7"/>
      <c r="D9" s="8"/>
      <c r="E9" s="9">
        <f t="shared" si="0"/>
        <v>0.38958333333333328</v>
      </c>
      <c r="F9" s="4"/>
      <c r="G9" s="5"/>
      <c r="H9" s="10"/>
      <c r="I9" s="10"/>
      <c r="K9" s="7"/>
      <c r="N9" s="14">
        <v>35</v>
      </c>
      <c r="O9" s="35">
        <v>4.8611111111111112E-3</v>
      </c>
      <c r="P9" s="35">
        <v>3.6111111111111108E-2</v>
      </c>
      <c r="Q9" s="36">
        <f t="shared" si="1"/>
        <v>0.20624999999999999</v>
      </c>
      <c r="R9" s="35">
        <v>0.375</v>
      </c>
      <c r="S9" s="36">
        <f t="shared" si="2"/>
        <v>0.58125000000000004</v>
      </c>
    </row>
    <row r="10" spans="1:19" s="3" customFormat="1" ht="15" customHeight="1">
      <c r="A10" s="7"/>
      <c r="B10" s="7"/>
      <c r="C10" s="7"/>
      <c r="D10" s="8"/>
      <c r="E10" s="9">
        <f t="shared" si="0"/>
        <v>0.39444444444444438</v>
      </c>
      <c r="F10" s="4"/>
      <c r="G10" s="5"/>
      <c r="H10" s="11"/>
      <c r="I10" s="11"/>
      <c r="K10" s="7"/>
      <c r="N10" s="14">
        <v>40</v>
      </c>
      <c r="O10" s="35">
        <v>4.8611111111111112E-3</v>
      </c>
      <c r="P10" s="35">
        <v>3.6111111111111108E-2</v>
      </c>
      <c r="Q10" s="36">
        <f t="shared" si="1"/>
        <v>0.23055555555555557</v>
      </c>
      <c r="R10" s="35">
        <v>0.375</v>
      </c>
      <c r="S10" s="36">
        <f t="shared" si="2"/>
        <v>0.60555555555555562</v>
      </c>
    </row>
    <row r="11" spans="1:19" s="3" customFormat="1" ht="15" customHeight="1">
      <c r="A11" s="7"/>
      <c r="B11" s="7"/>
      <c r="C11" s="7"/>
      <c r="D11" s="8"/>
      <c r="E11" s="9">
        <f t="shared" si="0"/>
        <v>0.39930555555555547</v>
      </c>
      <c r="F11" s="4"/>
      <c r="G11" s="12"/>
      <c r="H11" s="11"/>
      <c r="I11" s="11"/>
      <c r="K11" s="7"/>
      <c r="N11" s="14">
        <v>45</v>
      </c>
      <c r="O11" s="35">
        <v>4.8611111111111112E-3</v>
      </c>
      <c r="P11" s="35">
        <v>3.6111111111111108E-2</v>
      </c>
      <c r="Q11" s="36">
        <f t="shared" si="1"/>
        <v>0.25486111111111109</v>
      </c>
      <c r="R11" s="35">
        <v>0.375</v>
      </c>
      <c r="S11" s="36">
        <f t="shared" si="2"/>
        <v>0.62986111111111109</v>
      </c>
    </row>
    <row r="12" spans="1:19" s="3" customFormat="1" ht="15" customHeight="1">
      <c r="A12" s="7"/>
      <c r="B12" s="7"/>
      <c r="C12" s="7"/>
      <c r="D12" s="8"/>
      <c r="E12" s="9">
        <f t="shared" si="0"/>
        <v>0.40416666666666656</v>
      </c>
      <c r="F12" s="4"/>
      <c r="G12" s="5"/>
      <c r="H12" s="10"/>
      <c r="I12" s="10"/>
      <c r="K12" s="7"/>
      <c r="N12" s="14">
        <v>50</v>
      </c>
      <c r="O12" s="35">
        <v>4.8611111111111112E-3</v>
      </c>
      <c r="P12" s="35">
        <v>3.6111111111111108E-2</v>
      </c>
      <c r="Q12" s="36">
        <f t="shared" si="1"/>
        <v>0.27916666666666667</v>
      </c>
      <c r="R12" s="35">
        <v>0.375</v>
      </c>
      <c r="S12" s="36">
        <f t="shared" si="2"/>
        <v>0.65416666666666667</v>
      </c>
    </row>
    <row r="13" spans="1:19" ht="15" customHeight="1">
      <c r="A13" s="7"/>
      <c r="B13" s="7"/>
      <c r="C13" s="7"/>
      <c r="D13" s="8"/>
      <c r="E13" s="9">
        <f t="shared" si="0"/>
        <v>0.40902777777777766</v>
      </c>
      <c r="F13" s="13"/>
      <c r="G13" s="14"/>
      <c r="H13" s="10"/>
      <c r="I13" s="10"/>
      <c r="J13" s="3"/>
      <c r="K13" s="7"/>
      <c r="N13" s="14">
        <v>55</v>
      </c>
      <c r="O13" s="35">
        <v>4.8611111111111112E-3</v>
      </c>
      <c r="P13" s="35">
        <v>3.6111111111111108E-2</v>
      </c>
      <c r="Q13" s="36">
        <f t="shared" si="1"/>
        <v>0.3034722222222222</v>
      </c>
      <c r="R13" s="35">
        <v>0.375</v>
      </c>
      <c r="S13" s="36">
        <f t="shared" si="2"/>
        <v>0.67847222222222214</v>
      </c>
    </row>
    <row r="14" spans="1:19" ht="15" customHeight="1">
      <c r="A14" s="7"/>
      <c r="B14" s="7"/>
      <c r="C14" s="7"/>
      <c r="D14" s="8"/>
      <c r="E14" s="9">
        <f t="shared" si="0"/>
        <v>0.41388888888888875</v>
      </c>
      <c r="F14" s="13"/>
      <c r="G14" s="14"/>
      <c r="H14" s="11"/>
      <c r="I14" s="11"/>
      <c r="K14" s="7"/>
      <c r="N14" s="14">
        <v>60</v>
      </c>
      <c r="O14" s="35">
        <v>4.8611111111111112E-3</v>
      </c>
      <c r="P14" s="35">
        <v>3.6111111111111108E-2</v>
      </c>
      <c r="Q14" s="36">
        <f t="shared" si="1"/>
        <v>0.32777777777777778</v>
      </c>
      <c r="R14" s="35">
        <v>0.375</v>
      </c>
      <c r="S14" s="36">
        <f t="shared" si="2"/>
        <v>0.70277777777777772</v>
      </c>
    </row>
    <row r="15" spans="1:19" ht="15" customHeight="1">
      <c r="A15" s="7"/>
      <c r="B15" s="7"/>
      <c r="C15" s="7"/>
      <c r="D15" s="8"/>
      <c r="E15" s="9">
        <f t="shared" si="0"/>
        <v>0.41874999999999984</v>
      </c>
      <c r="F15" s="4"/>
      <c r="G15" s="14"/>
      <c r="H15" s="11"/>
      <c r="I15" s="11"/>
      <c r="K15" s="7"/>
      <c r="N15" s="14">
        <v>65</v>
      </c>
      <c r="O15" s="35">
        <v>4.8611111111111112E-3</v>
      </c>
      <c r="P15" s="35">
        <v>3.6111111111111108E-2</v>
      </c>
      <c r="Q15" s="36">
        <f t="shared" si="1"/>
        <v>0.3520833333333333</v>
      </c>
      <c r="R15" s="35">
        <v>0.375</v>
      </c>
      <c r="S15" s="36">
        <f t="shared" si="2"/>
        <v>0.7270833333333333</v>
      </c>
    </row>
    <row r="16" spans="1:19" ht="15" customHeight="1">
      <c r="E16" s="9">
        <f t="shared" si="0"/>
        <v>0.42361111111111094</v>
      </c>
      <c r="F16" s="15"/>
      <c r="G16" s="16"/>
      <c r="H16" s="17"/>
      <c r="K16" s="8"/>
    </row>
    <row r="17" spans="1:13" ht="15" customHeight="1">
      <c r="G17" s="2">
        <v>6.9444444444444441E-3</v>
      </c>
    </row>
    <row r="19" spans="1:13" s="3" customFormat="1" ht="15" customHeight="1">
      <c r="A19" s="48" t="s">
        <v>23</v>
      </c>
      <c r="B19" s="44"/>
      <c r="C19" s="44"/>
      <c r="D19" s="44"/>
      <c r="E19" s="44"/>
      <c r="F19" s="44"/>
      <c r="G19" s="49"/>
      <c r="K19" s="4"/>
    </row>
    <row r="20" spans="1:13" s="3" customFormat="1" ht="15" customHeight="1">
      <c r="A20" s="4" t="s">
        <v>8</v>
      </c>
      <c r="B20" s="4" t="s">
        <v>1</v>
      </c>
      <c r="C20" s="4" t="s">
        <v>2</v>
      </c>
      <c r="D20" s="4" t="s">
        <v>9</v>
      </c>
      <c r="E20" s="4" t="s">
        <v>10</v>
      </c>
      <c r="F20" s="4" t="s">
        <v>11</v>
      </c>
      <c r="G20" s="5" t="s">
        <v>12</v>
      </c>
      <c r="H20" s="4"/>
      <c r="I20" s="4"/>
      <c r="K20" s="6" t="s">
        <v>3</v>
      </c>
    </row>
    <row r="21" spans="1:13" s="3" customFormat="1" ht="15" customHeight="1">
      <c r="A21" s="7"/>
      <c r="B21" s="7"/>
      <c r="C21" s="7"/>
      <c r="D21" s="8"/>
      <c r="E21" s="9">
        <f>E16+G17</f>
        <v>0.43055555555555536</v>
      </c>
      <c r="F21" s="4"/>
      <c r="G21" s="5"/>
      <c r="H21" s="7"/>
      <c r="I21" s="7"/>
      <c r="K21" s="6"/>
    </row>
    <row r="22" spans="1:13" ht="15" customHeight="1">
      <c r="A22" s="7"/>
      <c r="B22" s="7"/>
      <c r="C22" s="7"/>
      <c r="D22" s="8"/>
      <c r="E22" s="9">
        <f t="shared" ref="E22:E31" si="3">E21+$G$1</f>
        <v>0.43541666666666645</v>
      </c>
      <c r="F22" s="14"/>
      <c r="G22" s="14"/>
      <c r="H22" s="7"/>
      <c r="I22" s="7"/>
      <c r="K22" s="8"/>
    </row>
    <row r="23" spans="1:13" ht="15" customHeight="1">
      <c r="A23" s="7"/>
      <c r="B23" s="7"/>
      <c r="C23" s="7"/>
      <c r="D23" s="8"/>
      <c r="E23" s="9">
        <f t="shared" si="3"/>
        <v>0.44027777777777755</v>
      </c>
      <c r="F23" s="4"/>
      <c r="G23" s="14"/>
      <c r="H23" s="8"/>
      <c r="I23" s="8"/>
      <c r="K23" s="8"/>
    </row>
    <row r="24" spans="1:13" ht="15" customHeight="1">
      <c r="A24" s="7"/>
      <c r="B24" s="7"/>
      <c r="C24" s="7"/>
      <c r="D24" s="8"/>
      <c r="E24" s="9">
        <f t="shared" si="3"/>
        <v>0.44513888888888864</v>
      </c>
      <c r="F24" s="4"/>
      <c r="G24" s="12"/>
      <c r="H24" s="12"/>
      <c r="I24" s="8"/>
      <c r="K24" s="18"/>
    </row>
    <row r="25" spans="1:13" ht="15" customHeight="1">
      <c r="A25" s="7"/>
      <c r="B25" s="7"/>
      <c r="C25" s="7"/>
      <c r="D25" s="8"/>
      <c r="E25" s="9">
        <f t="shared" si="3"/>
        <v>0.44999999999999973</v>
      </c>
      <c r="F25" s="4"/>
      <c r="G25" s="12"/>
      <c r="H25" s="7"/>
      <c r="I25" s="7"/>
      <c r="K25" s="8"/>
    </row>
    <row r="26" spans="1:13" ht="15" customHeight="1">
      <c r="A26" s="7"/>
      <c r="B26" s="7"/>
      <c r="C26" s="7"/>
      <c r="D26" s="8"/>
      <c r="E26" s="9">
        <f t="shared" si="3"/>
        <v>0.45486111111111083</v>
      </c>
      <c r="F26" s="4"/>
      <c r="G26" s="14"/>
      <c r="H26" s="8"/>
      <c r="I26" s="7"/>
      <c r="K26" s="14"/>
    </row>
    <row r="27" spans="1:13" ht="15" customHeight="1">
      <c r="A27" s="7"/>
      <c r="B27" s="7"/>
      <c r="C27" s="7"/>
      <c r="D27" s="8"/>
      <c r="E27" s="9">
        <f t="shared" si="3"/>
        <v>0.45972222222222192</v>
      </c>
      <c r="F27" s="4"/>
      <c r="G27" s="14"/>
      <c r="H27" s="8"/>
      <c r="I27" s="8"/>
      <c r="K27" s="7"/>
    </row>
    <row r="28" spans="1:13" ht="15" customHeight="1">
      <c r="A28" s="7"/>
      <c r="B28" s="7"/>
      <c r="C28" s="7"/>
      <c r="D28" s="8"/>
      <c r="E28" s="9">
        <f t="shared" si="3"/>
        <v>0.46458333333333302</v>
      </c>
      <c r="F28" s="14"/>
      <c r="G28" s="14"/>
      <c r="H28" s="8"/>
      <c r="I28" s="8"/>
      <c r="K28" s="7"/>
    </row>
    <row r="29" spans="1:13" ht="15" customHeight="1">
      <c r="A29" s="7"/>
      <c r="B29" s="7"/>
      <c r="C29" s="7"/>
      <c r="D29" s="8"/>
      <c r="E29" s="9">
        <f t="shared" si="3"/>
        <v>0.46944444444444411</v>
      </c>
      <c r="F29" s="4"/>
      <c r="G29" s="14"/>
      <c r="H29" s="7"/>
      <c r="I29" s="7"/>
      <c r="K29" s="7"/>
      <c r="L29" s="19"/>
      <c r="M29" s="19"/>
    </row>
    <row r="30" spans="1:13" ht="15" customHeight="1">
      <c r="A30" s="7"/>
      <c r="B30" s="7"/>
      <c r="C30" s="7"/>
      <c r="D30" s="8"/>
      <c r="E30" s="9">
        <f t="shared" si="3"/>
        <v>0.4743055555555552</v>
      </c>
      <c r="F30" s="14"/>
      <c r="G30" s="14"/>
      <c r="H30" s="8"/>
      <c r="I30" s="8"/>
      <c r="K30" s="14"/>
    </row>
    <row r="31" spans="1:13" ht="15" customHeight="1">
      <c r="E31" s="9">
        <f t="shared" si="3"/>
        <v>0.4791666666666663</v>
      </c>
      <c r="K31" s="14"/>
    </row>
    <row r="32" spans="1:13" ht="15" customHeight="1">
      <c r="G32" s="2">
        <v>1.0416666666666666E-2</v>
      </c>
      <c r="K32" s="8"/>
    </row>
    <row r="33" spans="1:11" ht="15" customHeight="1">
      <c r="K33" s="3"/>
    </row>
    <row r="34" spans="1:11" s="3" customFormat="1" ht="15" customHeight="1">
      <c r="A34" s="48" t="s">
        <v>17</v>
      </c>
      <c r="B34" s="44"/>
      <c r="C34" s="44"/>
      <c r="D34" s="44"/>
      <c r="E34" s="44"/>
      <c r="F34" s="44"/>
      <c r="G34" s="49"/>
      <c r="K34" s="4"/>
    </row>
    <row r="35" spans="1:11" s="3" customFormat="1" ht="15" customHeight="1">
      <c r="A35" s="4" t="s">
        <v>8</v>
      </c>
      <c r="B35" s="4" t="s">
        <v>1</v>
      </c>
      <c r="C35" s="4" t="s">
        <v>2</v>
      </c>
      <c r="D35" s="4" t="s">
        <v>9</v>
      </c>
      <c r="E35" s="4" t="s">
        <v>10</v>
      </c>
      <c r="F35" s="4" t="s">
        <v>11</v>
      </c>
      <c r="G35" s="5" t="s">
        <v>12</v>
      </c>
      <c r="H35" s="4"/>
      <c r="I35" s="4"/>
      <c r="K35" s="6" t="s">
        <v>3</v>
      </c>
    </row>
    <row r="36" spans="1:11" ht="15" customHeight="1">
      <c r="A36" s="7"/>
      <c r="B36" s="7"/>
      <c r="C36" s="7"/>
      <c r="D36" s="8"/>
      <c r="E36" s="9">
        <f>E31+G32</f>
        <v>0.48958333333333298</v>
      </c>
      <c r="F36" s="4"/>
      <c r="G36" s="14"/>
      <c r="H36" s="8"/>
      <c r="I36" s="8"/>
      <c r="K36" s="14"/>
    </row>
    <row r="37" spans="1:11" ht="15" customHeight="1">
      <c r="A37" s="7"/>
      <c r="B37" s="7"/>
      <c r="C37" s="7"/>
      <c r="D37" s="8"/>
      <c r="E37" s="9">
        <f t="shared" ref="E37:E57" si="4">E36+$G$1</f>
        <v>0.49444444444444408</v>
      </c>
      <c r="F37" s="4"/>
      <c r="G37" s="14"/>
      <c r="H37" s="7"/>
      <c r="I37" s="7"/>
      <c r="K37" s="7"/>
    </row>
    <row r="38" spans="1:11" ht="15" customHeight="1">
      <c r="A38" s="7"/>
      <c r="B38" s="7"/>
      <c r="C38" s="7"/>
      <c r="D38" s="8"/>
      <c r="E38" s="9">
        <f t="shared" si="4"/>
        <v>0.49930555555555517</v>
      </c>
      <c r="F38" s="14"/>
      <c r="G38" s="14"/>
      <c r="H38" s="7"/>
      <c r="I38" s="7"/>
      <c r="K38" s="8"/>
    </row>
    <row r="39" spans="1:11" ht="15" customHeight="1">
      <c r="A39" s="7"/>
      <c r="B39" s="7"/>
      <c r="C39" s="7"/>
      <c r="D39" s="8"/>
      <c r="E39" s="9">
        <f t="shared" si="4"/>
        <v>0.50416666666666632</v>
      </c>
      <c r="F39" s="14"/>
      <c r="G39" s="14"/>
      <c r="H39" s="7"/>
      <c r="I39" s="7"/>
      <c r="K39" s="8"/>
    </row>
    <row r="40" spans="1:11" ht="15" customHeight="1">
      <c r="A40" s="7"/>
      <c r="B40" s="7"/>
      <c r="C40" s="7"/>
      <c r="D40" s="8"/>
      <c r="E40" s="9">
        <f t="shared" si="4"/>
        <v>0.50902777777777741</v>
      </c>
      <c r="F40" s="4"/>
      <c r="G40" s="14"/>
      <c r="H40" s="8"/>
      <c r="I40" s="8"/>
      <c r="K40" s="8"/>
    </row>
    <row r="41" spans="1:11" ht="15" customHeight="1">
      <c r="A41" s="7"/>
      <c r="B41" s="7"/>
      <c r="C41" s="7"/>
      <c r="D41" s="8"/>
      <c r="E41" s="9">
        <f t="shared" si="4"/>
        <v>0.51388888888888851</v>
      </c>
      <c r="F41" s="14"/>
      <c r="G41" s="14"/>
      <c r="H41" s="8"/>
      <c r="I41" s="8"/>
      <c r="K41" s="8"/>
    </row>
    <row r="42" spans="1:11" ht="15" customHeight="1">
      <c r="A42" s="7"/>
      <c r="B42" s="7"/>
      <c r="C42" s="7"/>
      <c r="D42" s="8"/>
      <c r="E42" s="9">
        <f t="shared" si="4"/>
        <v>0.5187499999999996</v>
      </c>
      <c r="F42" s="4"/>
      <c r="G42" s="12"/>
      <c r="H42" s="7"/>
      <c r="I42" s="7"/>
      <c r="K42" s="14"/>
    </row>
    <row r="43" spans="1:11" ht="15" customHeight="1">
      <c r="A43" s="7"/>
      <c r="B43" s="7"/>
      <c r="C43" s="7"/>
      <c r="D43" s="8"/>
      <c r="E43" s="9">
        <f t="shared" si="4"/>
        <v>0.52361111111111069</v>
      </c>
      <c r="F43" s="20"/>
      <c r="G43" s="14"/>
      <c r="H43" s="8"/>
      <c r="I43" s="8"/>
      <c r="K43" s="8"/>
    </row>
    <row r="44" spans="1:11" ht="15" customHeight="1">
      <c r="A44" s="7"/>
      <c r="B44" s="7"/>
      <c r="C44" s="7"/>
      <c r="D44" s="8"/>
      <c r="E44" s="9">
        <f t="shared" si="4"/>
        <v>0.52847222222222179</v>
      </c>
      <c r="F44" s="14"/>
      <c r="G44" s="14"/>
      <c r="H44" s="8"/>
      <c r="I44" s="8"/>
      <c r="K44" s="8"/>
    </row>
    <row r="45" spans="1:11" ht="15" customHeight="1">
      <c r="A45" s="7"/>
      <c r="B45" s="7"/>
      <c r="C45" s="7"/>
      <c r="D45" s="8"/>
      <c r="E45" s="9">
        <f t="shared" si="4"/>
        <v>0.53333333333333288</v>
      </c>
      <c r="F45" s="14"/>
      <c r="G45" s="14"/>
      <c r="H45" s="8"/>
      <c r="I45" s="8"/>
      <c r="K45" s="8"/>
    </row>
    <row r="46" spans="1:11" ht="15" customHeight="1">
      <c r="A46" s="7"/>
      <c r="B46" s="31" t="s">
        <v>26</v>
      </c>
      <c r="C46" s="7"/>
      <c r="D46" s="8"/>
      <c r="E46" s="9">
        <f t="shared" si="4"/>
        <v>0.53819444444444398</v>
      </c>
      <c r="F46" s="14"/>
      <c r="G46" s="14"/>
      <c r="H46" s="8"/>
      <c r="I46" s="8"/>
      <c r="K46" s="8"/>
    </row>
    <row r="47" spans="1:11" ht="15" customHeight="1">
      <c r="A47" s="7"/>
      <c r="B47" s="7"/>
      <c r="C47" s="7"/>
      <c r="D47" s="8"/>
      <c r="E47" s="9">
        <f t="shared" si="4"/>
        <v>0.54305555555555507</v>
      </c>
      <c r="F47" s="14"/>
      <c r="G47" s="14"/>
      <c r="H47" s="8"/>
      <c r="I47" s="8"/>
      <c r="K47" s="8"/>
    </row>
    <row r="48" spans="1:11" ht="15" customHeight="1">
      <c r="A48" s="7"/>
      <c r="B48" s="7"/>
      <c r="C48" s="7"/>
      <c r="D48" s="8"/>
      <c r="E48" s="9">
        <f t="shared" si="4"/>
        <v>0.54791666666666616</v>
      </c>
      <c r="F48" s="14"/>
      <c r="G48" s="14"/>
      <c r="H48" s="8"/>
      <c r="I48" s="8"/>
      <c r="K48" s="8"/>
    </row>
    <row r="49" spans="1:13" ht="15" customHeight="1">
      <c r="A49" s="7"/>
      <c r="B49" s="7"/>
      <c r="C49" s="7"/>
      <c r="D49" s="8"/>
      <c r="E49" s="9">
        <f t="shared" si="4"/>
        <v>0.55277777777777726</v>
      </c>
      <c r="F49" s="14"/>
      <c r="G49" s="14"/>
      <c r="H49" s="8"/>
      <c r="I49" s="8"/>
      <c r="K49" s="8"/>
    </row>
    <row r="50" spans="1:13" ht="15" customHeight="1">
      <c r="A50" s="7"/>
      <c r="B50" s="7"/>
      <c r="C50" s="7"/>
      <c r="D50" s="8"/>
      <c r="E50" s="9">
        <f t="shared" si="4"/>
        <v>0.55763888888888835</v>
      </c>
      <c r="F50" s="14"/>
      <c r="G50" s="14"/>
      <c r="H50" s="8"/>
      <c r="I50" s="8"/>
      <c r="K50" s="8"/>
    </row>
    <row r="51" spans="1:13" ht="15" customHeight="1">
      <c r="A51" s="7"/>
      <c r="B51" s="7"/>
      <c r="C51" s="7"/>
      <c r="D51" s="8"/>
      <c r="E51" s="9">
        <f t="shared" si="4"/>
        <v>0.56249999999999944</v>
      </c>
      <c r="F51" s="14"/>
      <c r="G51" s="14"/>
      <c r="H51" s="8"/>
      <c r="I51" s="7"/>
      <c r="K51" s="8"/>
    </row>
    <row r="52" spans="1:13" ht="15" customHeight="1">
      <c r="A52" s="7"/>
      <c r="B52" s="7"/>
      <c r="C52" s="7"/>
      <c r="D52" s="8"/>
      <c r="E52" s="9">
        <f t="shared" si="4"/>
        <v>0.56736111111111054</v>
      </c>
      <c r="F52" s="20"/>
      <c r="G52" s="14"/>
      <c r="H52" s="7"/>
      <c r="I52" s="7"/>
      <c r="K52" s="8"/>
    </row>
    <row r="53" spans="1:13" ht="15" customHeight="1">
      <c r="A53" s="7"/>
      <c r="B53" s="7"/>
      <c r="C53" s="7"/>
      <c r="D53" s="8"/>
      <c r="E53" s="9">
        <f t="shared" si="4"/>
        <v>0.57222222222222163</v>
      </c>
      <c r="F53" s="14"/>
      <c r="G53" s="14"/>
      <c r="H53" s="8"/>
      <c r="I53" s="7"/>
      <c r="K53" s="8"/>
    </row>
    <row r="54" spans="1:13" ht="15" customHeight="1">
      <c r="A54" s="7"/>
      <c r="B54" s="7"/>
      <c r="C54" s="7"/>
      <c r="D54" s="8"/>
      <c r="E54" s="9">
        <f t="shared" si="4"/>
        <v>0.57708333333333273</v>
      </c>
      <c r="F54" s="14"/>
      <c r="G54" s="14"/>
      <c r="H54" s="8"/>
      <c r="I54" s="7"/>
      <c r="K54" s="8"/>
    </row>
    <row r="55" spans="1:13" ht="15" customHeight="1">
      <c r="A55" s="7"/>
      <c r="B55" s="7"/>
      <c r="C55" s="7"/>
      <c r="D55" s="8"/>
      <c r="E55" s="9">
        <f t="shared" si="4"/>
        <v>0.58194444444444382</v>
      </c>
      <c r="F55" s="14"/>
      <c r="G55" s="14"/>
      <c r="H55" s="8"/>
      <c r="I55" s="8"/>
      <c r="K55" s="7"/>
      <c r="L55" s="21"/>
      <c r="M55" s="21"/>
    </row>
    <row r="56" spans="1:13" ht="15" customHeight="1">
      <c r="A56" s="7"/>
      <c r="B56" s="7"/>
      <c r="C56" s="7"/>
      <c r="D56" s="8"/>
      <c r="E56" s="9">
        <f t="shared" si="4"/>
        <v>0.58680555555555491</v>
      </c>
      <c r="F56" s="4"/>
      <c r="G56" s="14"/>
      <c r="H56" s="8"/>
      <c r="I56" s="8"/>
      <c r="K56" s="14"/>
    </row>
    <row r="57" spans="1:13" ht="15" customHeight="1">
      <c r="E57" s="9">
        <f t="shared" si="4"/>
        <v>0.59166666666666601</v>
      </c>
    </row>
    <row r="58" spans="1:13" ht="15" customHeight="1">
      <c r="G58" s="2">
        <v>3.472222222222222E-3</v>
      </c>
      <c r="K58" s="1" t="s">
        <v>14</v>
      </c>
    </row>
    <row r="61" spans="1:13" s="3" customFormat="1" ht="15" customHeight="1">
      <c r="A61" s="43" t="s">
        <v>15</v>
      </c>
      <c r="B61" s="44"/>
      <c r="C61" s="44"/>
      <c r="D61" s="44"/>
      <c r="E61" s="44"/>
      <c r="F61" s="44"/>
      <c r="G61" s="49"/>
      <c r="K61" s="4"/>
    </row>
    <row r="62" spans="1:13" s="3" customFormat="1" ht="15" customHeight="1">
      <c r="A62" s="4" t="s">
        <v>8</v>
      </c>
      <c r="B62" s="4" t="s">
        <v>1</v>
      </c>
      <c r="C62" s="4" t="s">
        <v>2</v>
      </c>
      <c r="D62" s="4" t="s">
        <v>9</v>
      </c>
      <c r="E62" s="4" t="s">
        <v>10</v>
      </c>
      <c r="F62" s="4" t="s">
        <v>11</v>
      </c>
      <c r="G62" s="5" t="s">
        <v>12</v>
      </c>
      <c r="H62" s="4"/>
      <c r="I62" s="4"/>
      <c r="K62" s="6" t="s">
        <v>3</v>
      </c>
      <c r="L62" s="22"/>
    </row>
    <row r="63" spans="1:13" ht="15" customHeight="1">
      <c r="A63" s="7"/>
      <c r="B63" s="7"/>
      <c r="C63" s="7"/>
      <c r="D63" s="8"/>
      <c r="E63" s="9">
        <f>E57+G58</f>
        <v>0.59513888888888822</v>
      </c>
      <c r="F63" s="4"/>
      <c r="G63" s="14"/>
      <c r="H63" s="8"/>
      <c r="I63" s="8"/>
      <c r="K63" s="7"/>
      <c r="L63" s="23"/>
    </row>
    <row r="64" spans="1:13" ht="15" customHeight="1">
      <c r="A64" s="7"/>
      <c r="B64" s="7"/>
      <c r="C64" s="7"/>
      <c r="D64" s="8"/>
      <c r="E64" s="9">
        <f t="shared" ref="E64:E79" si="5">E63+$G$1</f>
        <v>0.59999999999999931</v>
      </c>
      <c r="F64" s="4"/>
      <c r="G64" s="14"/>
      <c r="H64" s="8"/>
      <c r="I64" s="8"/>
      <c r="K64" s="7"/>
    </row>
    <row r="65" spans="1:11" ht="15" customHeight="1">
      <c r="A65" s="7"/>
      <c r="B65" s="7"/>
      <c r="C65" s="7"/>
      <c r="D65" s="8"/>
      <c r="E65" s="9">
        <f t="shared" si="5"/>
        <v>0.60486111111111041</v>
      </c>
      <c r="F65" s="14"/>
      <c r="G65" s="14"/>
      <c r="H65" s="8"/>
      <c r="I65" s="8"/>
      <c r="K65" s="24"/>
    </row>
    <row r="66" spans="1:11" ht="15" customHeight="1">
      <c r="A66" s="7"/>
      <c r="B66" s="7"/>
      <c r="C66" s="7"/>
      <c r="D66" s="8"/>
      <c r="E66" s="9">
        <f t="shared" si="5"/>
        <v>0.6097222222222215</v>
      </c>
      <c r="F66" s="4"/>
      <c r="G66" s="14"/>
      <c r="H66" s="7"/>
      <c r="I66" s="7"/>
      <c r="K66" s="7"/>
    </row>
    <row r="67" spans="1:11" ht="15" customHeight="1">
      <c r="A67" s="7"/>
      <c r="B67" s="7"/>
      <c r="C67" s="7"/>
      <c r="D67" s="8"/>
      <c r="E67" s="9">
        <f t="shared" si="5"/>
        <v>0.61458333333333259</v>
      </c>
      <c r="F67" s="4"/>
      <c r="G67" s="14"/>
      <c r="H67" s="8"/>
      <c r="I67" s="8"/>
      <c r="K67" s="7"/>
    </row>
    <row r="68" spans="1:11" ht="15" customHeight="1">
      <c r="A68" s="7"/>
      <c r="B68" s="7"/>
      <c r="C68" s="7"/>
      <c r="D68" s="8"/>
      <c r="E68" s="9">
        <f t="shared" si="5"/>
        <v>0.61944444444444369</v>
      </c>
      <c r="F68" s="14"/>
      <c r="G68" s="14"/>
      <c r="H68" s="8"/>
      <c r="I68" s="8"/>
      <c r="K68" s="7"/>
    </row>
    <row r="69" spans="1:11" ht="15" customHeight="1">
      <c r="A69" s="7"/>
      <c r="B69" s="7"/>
      <c r="C69" s="7"/>
      <c r="D69" s="8"/>
      <c r="E69" s="9">
        <f t="shared" si="5"/>
        <v>0.62430555555555478</v>
      </c>
      <c r="F69" s="14"/>
      <c r="G69" s="14"/>
      <c r="H69" s="8"/>
      <c r="I69" s="8"/>
      <c r="K69" s="7"/>
    </row>
    <row r="70" spans="1:11" ht="15" customHeight="1">
      <c r="A70" s="7"/>
      <c r="B70" s="7"/>
      <c r="C70" s="7"/>
      <c r="D70" s="8"/>
      <c r="E70" s="9">
        <f t="shared" si="5"/>
        <v>0.62916666666666587</v>
      </c>
      <c r="F70" s="14"/>
      <c r="G70" s="12"/>
      <c r="H70" s="8"/>
      <c r="I70" s="8"/>
      <c r="K70" s="7"/>
    </row>
    <row r="71" spans="1:11" ht="15" customHeight="1">
      <c r="A71" s="7"/>
      <c r="B71" s="7"/>
      <c r="C71" s="7"/>
      <c r="D71" s="8"/>
      <c r="E71" s="9">
        <f t="shared" si="5"/>
        <v>0.63402777777777697</v>
      </c>
      <c r="F71" s="4"/>
      <c r="G71" s="14"/>
      <c r="H71" s="8"/>
      <c r="I71" s="7"/>
      <c r="K71" s="7"/>
    </row>
    <row r="72" spans="1:11" ht="15" customHeight="1">
      <c r="A72" s="7"/>
      <c r="B72" s="31" t="s">
        <v>26</v>
      </c>
      <c r="C72" s="7"/>
      <c r="D72" s="8"/>
      <c r="E72" s="9">
        <f t="shared" si="5"/>
        <v>0.63888888888888806</v>
      </c>
      <c r="F72" s="4"/>
      <c r="G72" s="14"/>
      <c r="H72" s="8"/>
      <c r="I72" s="7"/>
      <c r="K72" s="7"/>
    </row>
    <row r="73" spans="1:11" ht="15" customHeight="1">
      <c r="A73" s="7"/>
      <c r="B73" s="7"/>
      <c r="C73" s="7"/>
      <c r="D73" s="8"/>
      <c r="E73" s="9">
        <f t="shared" si="5"/>
        <v>0.64374999999999916</v>
      </c>
      <c r="F73" s="14"/>
      <c r="G73" s="14"/>
      <c r="H73" s="8"/>
      <c r="I73" s="8"/>
      <c r="K73" s="7"/>
    </row>
    <row r="74" spans="1:11" ht="15" customHeight="1">
      <c r="A74" s="7"/>
      <c r="B74" s="7"/>
      <c r="C74" s="7"/>
      <c r="D74" s="8"/>
      <c r="E74" s="9">
        <f t="shared" si="5"/>
        <v>0.64861111111111025</v>
      </c>
      <c r="F74" s="14"/>
      <c r="G74" s="14"/>
      <c r="H74" s="8"/>
      <c r="I74" s="7"/>
      <c r="K74" s="7"/>
    </row>
    <row r="75" spans="1:11" ht="15" customHeight="1">
      <c r="A75" s="7"/>
      <c r="B75" s="7"/>
      <c r="C75" s="7"/>
      <c r="D75" s="8"/>
      <c r="E75" s="9">
        <f t="shared" si="5"/>
        <v>0.65347222222222134</v>
      </c>
      <c r="F75" s="14"/>
      <c r="G75" s="14"/>
      <c r="H75" s="8"/>
      <c r="I75" s="8"/>
      <c r="K75" s="7"/>
    </row>
    <row r="76" spans="1:11" ht="15" customHeight="1">
      <c r="A76" s="7"/>
      <c r="B76" s="7"/>
      <c r="C76" s="7"/>
      <c r="D76" s="8"/>
      <c r="E76" s="9">
        <f t="shared" si="5"/>
        <v>0.65833333333333244</v>
      </c>
      <c r="F76" s="14"/>
      <c r="G76" s="14"/>
      <c r="H76" s="8"/>
      <c r="I76" s="8"/>
      <c r="K76" s="7"/>
    </row>
    <row r="77" spans="1:11" ht="15" customHeight="1">
      <c r="A77" s="7"/>
      <c r="B77" s="7"/>
      <c r="C77" s="7"/>
      <c r="D77" s="8"/>
      <c r="E77" s="9">
        <f t="shared" si="5"/>
        <v>0.66319444444444353</v>
      </c>
      <c r="F77" s="14"/>
      <c r="G77" s="14"/>
      <c r="H77" s="8"/>
      <c r="I77" s="8"/>
      <c r="K77" s="7"/>
    </row>
    <row r="78" spans="1:11" ht="15" customHeight="1">
      <c r="A78" s="7"/>
      <c r="B78" s="7"/>
      <c r="C78" s="7"/>
      <c r="D78" s="8"/>
      <c r="E78" s="9">
        <f t="shared" si="5"/>
        <v>0.66805555555555463</v>
      </c>
      <c r="F78" s="16"/>
      <c r="G78" s="16"/>
      <c r="H78" s="8"/>
      <c r="I78" s="8"/>
      <c r="K78" s="8"/>
    </row>
    <row r="79" spans="1:11" ht="15" customHeight="1">
      <c r="E79" s="9">
        <f t="shared" si="5"/>
        <v>0.67291666666666572</v>
      </c>
      <c r="F79" s="16"/>
      <c r="G79" s="16"/>
      <c r="H79" s="17"/>
      <c r="I79" s="17"/>
      <c r="K79" s="8"/>
    </row>
    <row r="80" spans="1:11" ht="15" customHeight="1">
      <c r="E80" s="2"/>
      <c r="G80" s="2">
        <v>1.0416666666666666E-2</v>
      </c>
      <c r="K80" s="17"/>
    </row>
    <row r="82" spans="1:11" s="3" customFormat="1" ht="15" customHeight="1">
      <c r="A82" s="43" t="s">
        <v>16</v>
      </c>
      <c r="B82" s="44"/>
      <c r="C82" s="44"/>
      <c r="D82" s="44"/>
      <c r="E82" s="44"/>
      <c r="F82" s="44"/>
      <c r="G82" s="45"/>
      <c r="K82" s="8"/>
    </row>
    <row r="83" spans="1:11" s="3" customFormat="1" ht="15" customHeight="1">
      <c r="A83" s="4" t="s">
        <v>8</v>
      </c>
      <c r="B83" s="4" t="s">
        <v>1</v>
      </c>
      <c r="C83" s="4" t="s">
        <v>2</v>
      </c>
      <c r="D83" s="4" t="s">
        <v>9</v>
      </c>
      <c r="E83" s="4" t="s">
        <v>10</v>
      </c>
      <c r="F83" s="4" t="s">
        <v>11</v>
      </c>
      <c r="G83" s="5" t="s">
        <v>12</v>
      </c>
      <c r="H83" s="4"/>
      <c r="I83" s="4"/>
      <c r="K83" s="6" t="s">
        <v>3</v>
      </c>
    </row>
    <row r="84" spans="1:11" s="3" customFormat="1" ht="15" customHeight="1">
      <c r="A84" s="7"/>
      <c r="B84" s="7"/>
      <c r="C84" s="7"/>
      <c r="D84" s="8"/>
      <c r="E84" s="9">
        <f>E79+G80</f>
        <v>0.68333333333333235</v>
      </c>
      <c r="F84" s="8"/>
      <c r="G84" s="8"/>
      <c r="H84" s="8"/>
      <c r="I84" s="8"/>
      <c r="J84" s="1"/>
      <c r="K84" s="24"/>
    </row>
    <row r="85" spans="1:11" s="3" customFormat="1" ht="15" customHeight="1">
      <c r="A85" s="7"/>
      <c r="B85" s="7"/>
      <c r="C85" s="7"/>
      <c r="D85" s="8"/>
      <c r="E85" s="9">
        <f t="shared" ref="E85:E94" si="6">E84+$G$1</f>
        <v>0.68819444444444344</v>
      </c>
      <c r="F85" s="8"/>
      <c r="G85" s="8"/>
      <c r="H85" s="8"/>
      <c r="I85" s="8"/>
      <c r="J85" s="1"/>
      <c r="K85" s="8"/>
    </row>
    <row r="86" spans="1:11" s="3" customFormat="1" ht="15" customHeight="1">
      <c r="A86" s="7"/>
      <c r="B86" s="7"/>
      <c r="C86" s="7"/>
      <c r="D86" s="8"/>
      <c r="E86" s="9">
        <f t="shared" si="6"/>
        <v>0.69305555555555454</v>
      </c>
      <c r="F86" s="8"/>
      <c r="G86" s="8"/>
      <c r="H86" s="8"/>
      <c r="I86" s="8"/>
      <c r="J86" s="1"/>
      <c r="K86" s="7"/>
    </row>
    <row r="87" spans="1:11" s="3" customFormat="1" ht="15" customHeight="1">
      <c r="A87" s="7"/>
      <c r="B87" s="7"/>
      <c r="C87" s="7"/>
      <c r="D87" s="7"/>
      <c r="E87" s="9">
        <f t="shared" si="6"/>
        <v>0.69791666666666563</v>
      </c>
      <c r="F87" s="7"/>
      <c r="G87" s="7"/>
      <c r="H87" s="7"/>
      <c r="I87" s="7"/>
      <c r="J87" s="1"/>
      <c r="K87" s="17"/>
    </row>
    <row r="88" spans="1:11" ht="15" customHeight="1">
      <c r="A88" s="4"/>
      <c r="B88" s="8"/>
      <c r="C88" s="8"/>
      <c r="D88" s="8"/>
      <c r="E88" s="9">
        <f t="shared" si="6"/>
        <v>0.70277777777777672</v>
      </c>
      <c r="F88" s="8"/>
      <c r="G88" s="8"/>
      <c r="H88" s="17"/>
      <c r="I88" s="17"/>
      <c r="K88" s="17"/>
    </row>
    <row r="89" spans="1:11" ht="15.75" customHeight="1">
      <c r="A89" s="4"/>
      <c r="B89" s="8"/>
      <c r="C89" s="8"/>
      <c r="D89" s="8"/>
      <c r="E89" s="9">
        <f t="shared" si="6"/>
        <v>0.70763888888888782</v>
      </c>
      <c r="F89" s="8"/>
      <c r="G89" s="8"/>
      <c r="H89" s="17"/>
      <c r="I89" s="17"/>
      <c r="K89" s="25"/>
    </row>
    <row r="90" spans="1:11" ht="15" customHeight="1">
      <c r="A90" s="4"/>
      <c r="B90" s="8"/>
      <c r="C90" s="8"/>
      <c r="D90" s="8"/>
      <c r="E90" s="9">
        <f t="shared" si="6"/>
        <v>0.71249999999999891</v>
      </c>
      <c r="F90" s="8"/>
      <c r="G90" s="8"/>
      <c r="H90" s="17"/>
      <c r="I90" s="17"/>
      <c r="K90" s="17"/>
    </row>
    <row r="91" spans="1:11" ht="15" customHeight="1">
      <c r="A91" s="4"/>
      <c r="B91" s="26"/>
      <c r="C91" s="26"/>
      <c r="D91" s="26"/>
      <c r="E91" s="9">
        <f t="shared" si="6"/>
        <v>0.71736111111111001</v>
      </c>
      <c r="F91" s="26"/>
      <c r="G91" s="26"/>
      <c r="H91" s="17"/>
      <c r="I91" s="17"/>
    </row>
    <row r="92" spans="1:11" ht="15" customHeight="1">
      <c r="A92" s="4"/>
      <c r="B92" s="26"/>
      <c r="C92" s="26"/>
      <c r="D92" s="26"/>
      <c r="E92" s="9">
        <f t="shared" si="6"/>
        <v>0.7222222222222211</v>
      </c>
      <c r="F92" s="26"/>
      <c r="G92" s="26"/>
      <c r="H92" s="17"/>
      <c r="I92" s="17"/>
    </row>
    <row r="93" spans="1:11" ht="15" customHeight="1">
      <c r="A93" s="4"/>
      <c r="B93" s="26"/>
      <c r="C93" s="26"/>
      <c r="D93" s="26"/>
      <c r="E93" s="9">
        <f t="shared" si="6"/>
        <v>0.72708333333333219</v>
      </c>
      <c r="F93" s="26"/>
      <c r="G93" s="26"/>
      <c r="H93" s="17"/>
      <c r="I93" s="17"/>
    </row>
    <row r="94" spans="1:11" ht="15" customHeight="1">
      <c r="A94" s="17"/>
      <c r="B94" s="17"/>
      <c r="C94" s="17"/>
      <c r="D94" s="17"/>
      <c r="E94" s="9">
        <f t="shared" si="6"/>
        <v>0.73194444444444329</v>
      </c>
      <c r="H94" s="17"/>
      <c r="I94" s="17"/>
      <c r="K94" s="17"/>
    </row>
    <row r="95" spans="1:11" ht="15" customHeight="1">
      <c r="A95" s="17"/>
      <c r="B95" s="17"/>
      <c r="C95" s="17"/>
      <c r="D95" s="17"/>
      <c r="E95" s="2"/>
      <c r="H95" s="17"/>
      <c r="I95" s="17"/>
      <c r="K95" s="17"/>
    </row>
    <row r="96" spans="1:11" ht="15" customHeight="1">
      <c r="A96" s="17"/>
      <c r="B96" s="17"/>
      <c r="C96" s="17"/>
      <c r="D96" s="17"/>
      <c r="E96" s="2"/>
      <c r="H96" s="17"/>
      <c r="I96" s="17"/>
    </row>
  </sheetData>
  <mergeCells count="7">
    <mergeCell ref="A82:G82"/>
    <mergeCell ref="A1:E1"/>
    <mergeCell ref="K1:K2"/>
    <mergeCell ref="A4:G4"/>
    <mergeCell ref="A19:G19"/>
    <mergeCell ref="A34:G34"/>
    <mergeCell ref="A61:G61"/>
  </mergeCells>
  <pageMargins left="0.7" right="0.7" top="0.75" bottom="0.75" header="0.3" footer="0.3"/>
  <pageSetup paperSize="9" scale="85" fitToHeight="2" orientation="portrait" r:id="rId1"/>
  <headerFooter>
    <oddHeader>&amp;A</oddHeader>
  </headerFooter>
  <rowBreaks count="2" manualBreakCount="2">
    <brk id="59" max="16383" man="1"/>
    <brk id="1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B4E9F-0E35-474A-AF58-2E3B619B184B}">
  <sheetPr filterMode="1"/>
  <dimension ref="A1:AB74"/>
  <sheetViews>
    <sheetView zoomScale="99" workbookViewId="0">
      <selection activeCell="H81" sqref="H81"/>
    </sheetView>
  </sheetViews>
  <sheetFormatPr baseColWidth="10" defaultRowHeight="16" outlineLevelCol="1"/>
  <cols>
    <col min="1" max="3" width="7.83203125" customWidth="1"/>
    <col min="4" max="5" width="10.83203125" hidden="1" customWidth="1" outlineLevel="1"/>
    <col min="6" max="6" width="20" customWidth="1" collapsed="1"/>
    <col min="7" max="7" width="18.33203125" bestFit="1" customWidth="1"/>
    <col min="8" max="8" width="11" bestFit="1" customWidth="1"/>
    <col min="9" max="9" width="36.83203125" customWidth="1"/>
    <col min="10" max="10" width="18.1640625" customWidth="1"/>
    <col min="12" max="12" width="12.33203125" bestFit="1" customWidth="1"/>
    <col min="15" max="15" width="16.1640625" customWidth="1"/>
  </cols>
  <sheetData>
    <row r="1" spans="1:28" s="38" customFormat="1" ht="64" customHeight="1">
      <c r="A1" s="38" t="s">
        <v>46</v>
      </c>
      <c r="B1" s="38" t="s">
        <v>47</v>
      </c>
      <c r="C1" s="38" t="s">
        <v>44</v>
      </c>
      <c r="D1" s="38" t="s">
        <v>27</v>
      </c>
      <c r="E1" s="38" t="s">
        <v>28</v>
      </c>
      <c r="F1" s="38" t="s">
        <v>1</v>
      </c>
      <c r="G1" s="38" t="s">
        <v>2</v>
      </c>
      <c r="H1" s="38" t="s">
        <v>29</v>
      </c>
      <c r="I1" s="38" t="s">
        <v>0</v>
      </c>
      <c r="J1" s="39" t="s">
        <v>68</v>
      </c>
      <c r="K1" s="38" t="s">
        <v>30</v>
      </c>
      <c r="L1" s="38" t="s">
        <v>48</v>
      </c>
      <c r="M1" s="38" t="s">
        <v>49</v>
      </c>
      <c r="N1" s="38" t="s">
        <v>50</v>
      </c>
      <c r="O1" s="38" t="s">
        <v>9</v>
      </c>
      <c r="P1" s="38" t="s">
        <v>31</v>
      </c>
      <c r="Q1" s="38" t="s">
        <v>32</v>
      </c>
      <c r="R1" s="38" t="s">
        <v>33</v>
      </c>
      <c r="S1" s="38" t="s">
        <v>34</v>
      </c>
      <c r="T1" s="38" t="s">
        <v>35</v>
      </c>
      <c r="U1" s="38" t="s">
        <v>36</v>
      </c>
      <c r="V1" s="38" t="s">
        <v>37</v>
      </c>
      <c r="W1" s="38" t="s">
        <v>38</v>
      </c>
      <c r="X1" s="38" t="s">
        <v>39</v>
      </c>
      <c r="Y1" s="38" t="s">
        <v>40</v>
      </c>
      <c r="Z1" s="38" t="s">
        <v>41</v>
      </c>
    </row>
    <row r="2" spans="1:28" s="33" customFormat="1" ht="17" hidden="1">
      <c r="B2" s="33" t="s">
        <v>18</v>
      </c>
      <c r="C2" s="33">
        <v>1</v>
      </c>
      <c r="D2" s="40" t="s">
        <v>179</v>
      </c>
      <c r="E2" s="40" t="s">
        <v>180</v>
      </c>
      <c r="F2" s="40" t="str">
        <f t="shared" ref="F2:F39" si="0">D2&amp;" "&amp;E2</f>
        <v>Mia Hiscock</v>
      </c>
      <c r="G2" s="40" t="s">
        <v>181</v>
      </c>
      <c r="H2" s="40" t="s">
        <v>182</v>
      </c>
      <c r="I2" s="40" t="s">
        <v>183</v>
      </c>
      <c r="J2" s="40" t="s">
        <v>42</v>
      </c>
      <c r="K2" s="40" t="s">
        <v>4</v>
      </c>
      <c r="L2" s="40" t="s">
        <v>184</v>
      </c>
      <c r="M2" s="40" t="s">
        <v>54</v>
      </c>
      <c r="N2" s="40" t="s">
        <v>52</v>
      </c>
      <c r="P2" s="40" t="s">
        <v>185</v>
      </c>
      <c r="Q2" s="40"/>
      <c r="R2">
        <v>307558</v>
      </c>
      <c r="S2">
        <v>188337</v>
      </c>
      <c r="T2" t="s">
        <v>186</v>
      </c>
      <c r="U2" t="s">
        <v>187</v>
      </c>
      <c r="V2" t="s">
        <v>188</v>
      </c>
      <c r="W2" t="s">
        <v>189</v>
      </c>
      <c r="X2"/>
      <c r="Y2" t="s">
        <v>6</v>
      </c>
      <c r="Z2" t="s">
        <v>190</v>
      </c>
      <c r="AA2"/>
      <c r="AB2"/>
    </row>
    <row r="3" spans="1:28" s="33" customFormat="1" ht="17" hidden="1">
      <c r="B3" s="33" t="s">
        <v>18</v>
      </c>
      <c r="C3" s="33">
        <v>2</v>
      </c>
      <c r="D3" s="40" t="s">
        <v>191</v>
      </c>
      <c r="E3" s="40" t="s">
        <v>192</v>
      </c>
      <c r="F3" s="40" t="str">
        <f t="shared" si="0"/>
        <v>Piers Bridgeman-Williams</v>
      </c>
      <c r="G3" s="40" t="s">
        <v>193</v>
      </c>
      <c r="H3" s="40" t="s">
        <v>194</v>
      </c>
      <c r="I3" s="40" t="s">
        <v>195</v>
      </c>
      <c r="J3" s="40" t="s">
        <v>45</v>
      </c>
      <c r="K3" s="40" t="s">
        <v>4</v>
      </c>
      <c r="L3" s="40" t="s">
        <v>196</v>
      </c>
      <c r="M3" s="40" t="s">
        <v>51</v>
      </c>
      <c r="N3" s="40" t="s">
        <v>52</v>
      </c>
      <c r="P3" s="40" t="s">
        <v>197</v>
      </c>
      <c r="Q3" s="40"/>
      <c r="R3">
        <v>307379</v>
      </c>
      <c r="S3">
        <v>188240</v>
      </c>
      <c r="T3" t="s">
        <v>198</v>
      </c>
      <c r="U3" t="s">
        <v>199</v>
      </c>
      <c r="V3" t="s">
        <v>200</v>
      </c>
      <c r="W3" t="s">
        <v>201</v>
      </c>
      <c r="X3" t="s">
        <v>171</v>
      </c>
      <c r="Y3" t="s">
        <v>172</v>
      </c>
      <c r="Z3" t="s">
        <v>202</v>
      </c>
      <c r="AA3"/>
      <c r="AB3"/>
    </row>
    <row r="4" spans="1:28" s="33" customFormat="1" ht="17" hidden="1">
      <c r="B4" s="33" t="s">
        <v>18</v>
      </c>
      <c r="C4" s="33">
        <v>3</v>
      </c>
      <c r="D4" s="40" t="s">
        <v>92</v>
      </c>
      <c r="E4" s="40" t="s">
        <v>93</v>
      </c>
      <c r="F4" s="40" t="str">
        <f t="shared" si="0"/>
        <v>Karen Laine</v>
      </c>
      <c r="G4" s="40" t="s">
        <v>94</v>
      </c>
      <c r="H4" s="40" t="s">
        <v>95</v>
      </c>
      <c r="I4" s="40" t="s">
        <v>195</v>
      </c>
      <c r="J4" s="40" t="s">
        <v>43</v>
      </c>
      <c r="K4" s="40" t="s">
        <v>4</v>
      </c>
      <c r="L4" s="40" t="s">
        <v>96</v>
      </c>
      <c r="M4" s="40" t="s">
        <v>51</v>
      </c>
      <c r="N4" s="40" t="s">
        <v>52</v>
      </c>
      <c r="P4" s="40" t="s">
        <v>203</v>
      </c>
      <c r="Q4" s="40"/>
      <c r="R4">
        <v>307405</v>
      </c>
      <c r="S4">
        <v>188254</v>
      </c>
      <c r="T4" t="s">
        <v>97</v>
      </c>
      <c r="U4" t="s">
        <v>98</v>
      </c>
      <c r="V4" t="s">
        <v>96</v>
      </c>
      <c r="W4" t="s">
        <v>99</v>
      </c>
      <c r="X4" t="s">
        <v>100</v>
      </c>
      <c r="Y4" t="s">
        <v>69</v>
      </c>
      <c r="Z4" t="s">
        <v>101</v>
      </c>
      <c r="AA4"/>
      <c r="AB4"/>
    </row>
    <row r="5" spans="1:28" s="33" customFormat="1" ht="17" hidden="1">
      <c r="B5" s="33" t="s">
        <v>18</v>
      </c>
      <c r="C5" s="33">
        <v>4</v>
      </c>
      <c r="D5" s="40" t="s">
        <v>204</v>
      </c>
      <c r="E5" s="40" t="s">
        <v>205</v>
      </c>
      <c r="F5" s="40" t="str">
        <f t="shared" si="0"/>
        <v>helena dolphin</v>
      </c>
      <c r="G5" s="40" t="s">
        <v>206</v>
      </c>
      <c r="H5" s="40" t="s">
        <v>207</v>
      </c>
      <c r="I5" s="40" t="s">
        <v>195</v>
      </c>
      <c r="J5" s="40" t="s">
        <v>45</v>
      </c>
      <c r="K5" s="40" t="s">
        <v>4</v>
      </c>
      <c r="L5" s="40" t="s">
        <v>208</v>
      </c>
      <c r="M5" s="40" t="s">
        <v>51</v>
      </c>
      <c r="N5" s="40" t="s">
        <v>52</v>
      </c>
      <c r="P5" s="40" t="s">
        <v>209</v>
      </c>
      <c r="Q5" s="40"/>
      <c r="R5">
        <v>308131</v>
      </c>
      <c r="S5">
        <v>188670</v>
      </c>
      <c r="T5" t="s">
        <v>210</v>
      </c>
      <c r="U5" t="s">
        <v>211</v>
      </c>
      <c r="V5" t="s">
        <v>208</v>
      </c>
      <c r="W5" t="s">
        <v>212</v>
      </c>
      <c r="X5" t="s">
        <v>213</v>
      </c>
      <c r="Y5" t="s">
        <v>214</v>
      </c>
      <c r="Z5" t="s">
        <v>215</v>
      </c>
      <c r="AA5"/>
      <c r="AB5"/>
    </row>
    <row r="6" spans="1:28" s="33" customFormat="1" ht="17" hidden="1">
      <c r="B6" s="33" t="s">
        <v>18</v>
      </c>
      <c r="C6" s="33">
        <v>5</v>
      </c>
      <c r="D6" s="40" t="s">
        <v>70</v>
      </c>
      <c r="E6" s="40" t="s">
        <v>71</v>
      </c>
      <c r="F6" s="40" t="str">
        <f t="shared" si="0"/>
        <v>Stephanie  Scott</v>
      </c>
      <c r="G6" s="40" t="s">
        <v>72</v>
      </c>
      <c r="H6" s="40" t="s">
        <v>73</v>
      </c>
      <c r="I6" s="40" t="s">
        <v>195</v>
      </c>
      <c r="J6" s="40" t="s">
        <v>43</v>
      </c>
      <c r="K6" s="40" t="s">
        <v>4</v>
      </c>
      <c r="L6" s="40" t="s">
        <v>74</v>
      </c>
      <c r="M6" s="40" t="s">
        <v>51</v>
      </c>
      <c r="N6" s="40" t="s">
        <v>52</v>
      </c>
      <c r="P6" s="40" t="s">
        <v>216</v>
      </c>
      <c r="Q6" s="40"/>
      <c r="R6">
        <v>308135</v>
      </c>
      <c r="S6">
        <v>188672</v>
      </c>
      <c r="T6" t="s">
        <v>75</v>
      </c>
      <c r="U6" t="s">
        <v>76</v>
      </c>
      <c r="V6" t="s">
        <v>77</v>
      </c>
      <c r="W6" t="s">
        <v>78</v>
      </c>
      <c r="X6"/>
      <c r="Y6" t="s">
        <v>79</v>
      </c>
      <c r="Z6" t="s">
        <v>79</v>
      </c>
      <c r="AA6"/>
      <c r="AB6"/>
    </row>
    <row r="7" spans="1:28" s="33" customFormat="1" ht="17">
      <c r="B7" s="33" t="s">
        <v>18</v>
      </c>
      <c r="C7" s="33">
        <v>6</v>
      </c>
      <c r="D7" s="40" t="s">
        <v>217</v>
      </c>
      <c r="E7" s="40" t="s">
        <v>218</v>
      </c>
      <c r="F7" s="40" t="str">
        <f t="shared" si="0"/>
        <v>Belle Martyn</v>
      </c>
      <c r="G7" s="40" t="s">
        <v>219</v>
      </c>
      <c r="H7" s="40" t="s">
        <v>220</v>
      </c>
      <c r="I7" s="40" t="s">
        <v>80</v>
      </c>
      <c r="J7" s="40" t="s">
        <v>43</v>
      </c>
      <c r="K7" s="40" t="s">
        <v>4</v>
      </c>
      <c r="L7" s="40" t="s">
        <v>221</v>
      </c>
      <c r="M7" s="40" t="s">
        <v>51</v>
      </c>
      <c r="N7" s="40" t="s">
        <v>52</v>
      </c>
      <c r="P7" s="40" t="s">
        <v>222</v>
      </c>
      <c r="Q7" s="40"/>
      <c r="R7">
        <v>299656</v>
      </c>
      <c r="S7">
        <v>183324</v>
      </c>
      <c r="T7" t="s">
        <v>223</v>
      </c>
      <c r="U7" t="s">
        <v>224</v>
      </c>
      <c r="V7" t="s">
        <v>225</v>
      </c>
      <c r="W7" t="s">
        <v>226</v>
      </c>
      <c r="X7"/>
      <c r="Y7" t="s">
        <v>227</v>
      </c>
      <c r="Z7" t="s">
        <v>228</v>
      </c>
      <c r="AA7"/>
      <c r="AB7"/>
    </row>
    <row r="8" spans="1:28" s="33" customFormat="1" ht="17" hidden="1">
      <c r="B8" s="33" t="s">
        <v>18</v>
      </c>
      <c r="C8" s="33">
        <v>7</v>
      </c>
      <c r="D8" s="40" t="s">
        <v>229</v>
      </c>
      <c r="E8" s="40" t="s">
        <v>230</v>
      </c>
      <c r="F8" s="40" t="str">
        <f t="shared" si="0"/>
        <v>Carol Doggett</v>
      </c>
      <c r="G8" s="40" t="s">
        <v>231</v>
      </c>
      <c r="H8" s="40" t="s">
        <v>232</v>
      </c>
      <c r="I8" s="40" t="s">
        <v>80</v>
      </c>
      <c r="J8" s="40" t="s">
        <v>45</v>
      </c>
      <c r="K8" s="40" t="s">
        <v>4</v>
      </c>
      <c r="L8" s="40" t="s">
        <v>233</v>
      </c>
      <c r="M8" s="40" t="s">
        <v>51</v>
      </c>
      <c r="N8" s="40" t="s">
        <v>52</v>
      </c>
      <c r="P8" s="40" t="s">
        <v>234</v>
      </c>
      <c r="Q8" s="40"/>
      <c r="R8">
        <v>305212</v>
      </c>
      <c r="S8">
        <v>186903</v>
      </c>
      <c r="T8" t="s">
        <v>235</v>
      </c>
      <c r="U8" t="s">
        <v>236</v>
      </c>
      <c r="V8" t="s">
        <v>237</v>
      </c>
      <c r="W8" t="s">
        <v>238</v>
      </c>
      <c r="X8" t="s">
        <v>239</v>
      </c>
      <c r="Y8" t="s">
        <v>240</v>
      </c>
      <c r="Z8" t="s">
        <v>241</v>
      </c>
      <c r="AA8"/>
      <c r="AB8"/>
    </row>
    <row r="9" spans="1:28" ht="17" hidden="1">
      <c r="A9" s="32"/>
      <c r="B9" s="33" t="s">
        <v>18</v>
      </c>
      <c r="C9" s="33">
        <v>8</v>
      </c>
      <c r="D9" s="40" t="s">
        <v>151</v>
      </c>
      <c r="E9" s="40" t="s">
        <v>152</v>
      </c>
      <c r="F9" s="40" t="str">
        <f t="shared" si="0"/>
        <v>Amanda Taplin</v>
      </c>
      <c r="G9" s="40" t="s">
        <v>153</v>
      </c>
      <c r="H9" s="40" t="s">
        <v>154</v>
      </c>
      <c r="I9" s="40" t="s">
        <v>80</v>
      </c>
      <c r="J9" s="40" t="s">
        <v>45</v>
      </c>
      <c r="K9" s="40" t="s">
        <v>4</v>
      </c>
      <c r="L9" s="40">
        <v>447778848847</v>
      </c>
      <c r="M9" s="40" t="s">
        <v>51</v>
      </c>
      <c r="N9" s="40" t="s">
        <v>52</v>
      </c>
      <c r="P9" s="40" t="s">
        <v>242</v>
      </c>
      <c r="Q9" s="40"/>
      <c r="R9">
        <v>307403</v>
      </c>
      <c r="S9">
        <v>188252</v>
      </c>
      <c r="T9" t="s">
        <v>155</v>
      </c>
      <c r="U9" t="s">
        <v>156</v>
      </c>
      <c r="V9" t="s">
        <v>157</v>
      </c>
      <c r="W9" t="s">
        <v>158</v>
      </c>
      <c r="X9" t="s">
        <v>159</v>
      </c>
      <c r="Y9" t="s">
        <v>160</v>
      </c>
      <c r="Z9" t="s">
        <v>161</v>
      </c>
    </row>
    <row r="10" spans="1:28" ht="17" hidden="1">
      <c r="A10" s="32"/>
      <c r="B10" s="33" t="s">
        <v>18</v>
      </c>
      <c r="C10" s="33">
        <v>9</v>
      </c>
      <c r="D10" s="40" t="s">
        <v>179</v>
      </c>
      <c r="E10" s="40" t="s">
        <v>180</v>
      </c>
      <c r="F10" s="40" t="str">
        <f t="shared" si="0"/>
        <v>Mia Hiscock</v>
      </c>
      <c r="G10" s="40" t="s">
        <v>243</v>
      </c>
      <c r="H10" s="40" t="s">
        <v>182</v>
      </c>
      <c r="I10" s="40" t="s">
        <v>80</v>
      </c>
      <c r="J10" s="40" t="s">
        <v>43</v>
      </c>
      <c r="K10" s="40" t="s">
        <v>4</v>
      </c>
      <c r="L10" s="40" t="s">
        <v>184</v>
      </c>
      <c r="M10" s="40" t="s">
        <v>54</v>
      </c>
      <c r="N10" s="40" t="s">
        <v>52</v>
      </c>
      <c r="P10" s="40" t="s">
        <v>185</v>
      </c>
      <c r="Q10" s="40"/>
      <c r="R10">
        <v>307559</v>
      </c>
      <c r="S10">
        <v>188337</v>
      </c>
      <c r="T10" t="s">
        <v>186</v>
      </c>
      <c r="U10" t="s">
        <v>187</v>
      </c>
      <c r="V10" t="s">
        <v>188</v>
      </c>
      <c r="W10" t="s">
        <v>189</v>
      </c>
      <c r="Y10" t="s">
        <v>6</v>
      </c>
      <c r="Z10" t="s">
        <v>190</v>
      </c>
    </row>
    <row r="11" spans="1:28" ht="17" hidden="1">
      <c r="A11" s="32"/>
      <c r="B11" s="33" t="s">
        <v>18</v>
      </c>
      <c r="C11" s="33">
        <v>10</v>
      </c>
      <c r="D11" s="40" t="s">
        <v>106</v>
      </c>
      <c r="E11" s="40" t="s">
        <v>107</v>
      </c>
      <c r="F11" s="40" t="str">
        <f t="shared" si="0"/>
        <v>Ella  Chapman</v>
      </c>
      <c r="G11" s="40" t="s">
        <v>244</v>
      </c>
      <c r="H11" s="40" t="s">
        <v>108</v>
      </c>
      <c r="I11" s="40" t="s">
        <v>80</v>
      </c>
      <c r="J11" s="40" t="s">
        <v>45</v>
      </c>
      <c r="K11" s="40" t="s">
        <v>4</v>
      </c>
      <c r="L11" s="40" t="s">
        <v>109</v>
      </c>
      <c r="M11" s="40" t="s">
        <v>54</v>
      </c>
      <c r="N11" s="40" t="s">
        <v>53</v>
      </c>
      <c r="P11" s="40" t="s">
        <v>245</v>
      </c>
      <c r="Q11" s="40"/>
      <c r="R11">
        <v>308206</v>
      </c>
      <c r="S11">
        <v>188717</v>
      </c>
      <c r="T11" t="s">
        <v>110</v>
      </c>
      <c r="U11" t="s">
        <v>111</v>
      </c>
      <c r="V11" t="s">
        <v>109</v>
      </c>
      <c r="W11" t="s">
        <v>112</v>
      </c>
      <c r="X11" t="s">
        <v>113</v>
      </c>
      <c r="Y11" t="s">
        <v>114</v>
      </c>
      <c r="Z11" t="s">
        <v>114</v>
      </c>
    </row>
    <row r="12" spans="1:28" ht="17" hidden="1">
      <c r="A12" s="32"/>
      <c r="B12" s="33" t="s">
        <v>18</v>
      </c>
      <c r="C12" s="32">
        <v>11</v>
      </c>
      <c r="D12" s="40" t="s">
        <v>246</v>
      </c>
      <c r="E12" s="40" t="s">
        <v>247</v>
      </c>
      <c r="F12" s="40" t="str">
        <f t="shared" si="0"/>
        <v>Pip Howard</v>
      </c>
      <c r="G12" s="40" t="s">
        <v>248</v>
      </c>
      <c r="H12" s="40" t="s">
        <v>249</v>
      </c>
      <c r="I12" s="40" t="s">
        <v>80</v>
      </c>
      <c r="J12" s="40" t="s">
        <v>43</v>
      </c>
      <c r="K12" s="40" t="s">
        <v>4</v>
      </c>
      <c r="L12" s="40" t="s">
        <v>250</v>
      </c>
      <c r="M12" s="40" t="s">
        <v>51</v>
      </c>
      <c r="N12" s="40" t="s">
        <v>52</v>
      </c>
      <c r="P12" s="40" t="s">
        <v>251</v>
      </c>
      <c r="Q12" s="40"/>
      <c r="R12">
        <v>308387</v>
      </c>
      <c r="S12">
        <v>188823</v>
      </c>
      <c r="T12" t="s">
        <v>252</v>
      </c>
      <c r="U12" t="s">
        <v>253</v>
      </c>
      <c r="V12" t="s">
        <v>254</v>
      </c>
      <c r="W12" t="s">
        <v>255</v>
      </c>
      <c r="X12" t="s">
        <v>256</v>
      </c>
      <c r="Y12" t="s">
        <v>172</v>
      </c>
      <c r="Z12" t="s">
        <v>257</v>
      </c>
    </row>
    <row r="13" spans="1:28" s="34" customFormat="1" ht="17" hidden="1">
      <c r="A13" s="32"/>
      <c r="B13" s="33" t="s">
        <v>18</v>
      </c>
      <c r="C13" s="32">
        <v>12</v>
      </c>
      <c r="D13" s="40" t="s">
        <v>81</v>
      </c>
      <c r="E13" s="40" t="s">
        <v>82</v>
      </c>
      <c r="F13" s="40" t="str">
        <f t="shared" si="0"/>
        <v>Fran  O’Connell</v>
      </c>
      <c r="G13" s="40" t="s">
        <v>83</v>
      </c>
      <c r="H13" s="40" t="s">
        <v>84</v>
      </c>
      <c r="I13" s="40" t="s">
        <v>258</v>
      </c>
      <c r="J13" s="40" t="s">
        <v>43</v>
      </c>
      <c r="K13" s="40" t="s">
        <v>4</v>
      </c>
      <c r="L13" s="40" t="s">
        <v>85</v>
      </c>
      <c r="M13" s="40" t="s">
        <v>51</v>
      </c>
      <c r="N13" s="40" t="s">
        <v>52</v>
      </c>
      <c r="O13" s="40" t="s">
        <v>259</v>
      </c>
      <c r="P13" s="40" t="s">
        <v>260</v>
      </c>
      <c r="Q13"/>
      <c r="R13">
        <v>306533</v>
      </c>
      <c r="S13">
        <v>187714</v>
      </c>
      <c r="T13" t="s">
        <v>86</v>
      </c>
      <c r="U13" t="s">
        <v>87</v>
      </c>
      <c r="V13" t="s">
        <v>88</v>
      </c>
      <c r="W13" t="s">
        <v>89</v>
      </c>
      <c r="X13" t="s">
        <v>90</v>
      </c>
      <c r="Y13" t="s">
        <v>7</v>
      </c>
      <c r="Z13" t="s">
        <v>91</v>
      </c>
      <c r="AA13"/>
      <c r="AB13"/>
    </row>
    <row r="14" spans="1:28" ht="17" hidden="1">
      <c r="A14" s="32"/>
      <c r="B14" s="33" t="s">
        <v>18</v>
      </c>
      <c r="C14" s="32">
        <v>10</v>
      </c>
      <c r="D14" s="40" t="s">
        <v>106</v>
      </c>
      <c r="E14" s="40" t="s">
        <v>115</v>
      </c>
      <c r="F14" s="40" t="str">
        <f t="shared" si="0"/>
        <v xml:space="preserve">Ella  Chapman </v>
      </c>
      <c r="G14" s="40" t="s">
        <v>116</v>
      </c>
      <c r="H14" s="40" t="s">
        <v>108</v>
      </c>
      <c r="I14" s="40" t="s">
        <v>258</v>
      </c>
      <c r="J14" s="40" t="s">
        <v>45</v>
      </c>
      <c r="K14" s="40" t="s">
        <v>4</v>
      </c>
      <c r="L14" s="40" t="s">
        <v>109</v>
      </c>
      <c r="M14" s="40" t="s">
        <v>54</v>
      </c>
      <c r="N14" s="40" t="s">
        <v>52</v>
      </c>
      <c r="O14" s="40" t="s">
        <v>67</v>
      </c>
      <c r="P14" s="40" t="s">
        <v>245</v>
      </c>
      <c r="R14">
        <v>308207</v>
      </c>
      <c r="S14">
        <v>188717</v>
      </c>
      <c r="T14" t="s">
        <v>110</v>
      </c>
      <c r="U14" t="s">
        <v>111</v>
      </c>
      <c r="V14" t="s">
        <v>109</v>
      </c>
      <c r="W14" t="s">
        <v>112</v>
      </c>
      <c r="X14" t="s">
        <v>113</v>
      </c>
      <c r="Y14" t="s">
        <v>114</v>
      </c>
      <c r="Z14" t="s">
        <v>114</v>
      </c>
    </row>
    <row r="15" spans="1:28" ht="17" hidden="1">
      <c r="A15" s="32"/>
      <c r="B15" s="33" t="s">
        <v>18</v>
      </c>
      <c r="C15" s="32">
        <v>14</v>
      </c>
      <c r="D15" s="40" t="s">
        <v>19</v>
      </c>
      <c r="E15" s="40" t="s">
        <v>164</v>
      </c>
      <c r="F15" s="40" t="str">
        <f t="shared" si="0"/>
        <v>Fenella Nordquist</v>
      </c>
      <c r="G15" s="40" t="s">
        <v>165</v>
      </c>
      <c r="H15" s="40" t="s">
        <v>166</v>
      </c>
      <c r="I15" s="40" t="s">
        <v>258</v>
      </c>
      <c r="J15" s="40" t="s">
        <v>45</v>
      </c>
      <c r="K15" s="40" t="s">
        <v>4</v>
      </c>
      <c r="L15" s="40" t="s">
        <v>167</v>
      </c>
      <c r="M15" s="40" t="s">
        <v>54</v>
      </c>
      <c r="N15" s="40" t="s">
        <v>52</v>
      </c>
      <c r="O15" s="40" t="s">
        <v>259</v>
      </c>
      <c r="P15" s="40" t="s">
        <v>261</v>
      </c>
      <c r="R15">
        <v>308388</v>
      </c>
      <c r="S15">
        <v>188824</v>
      </c>
      <c r="T15" t="s">
        <v>168</v>
      </c>
      <c r="U15" t="s">
        <v>169</v>
      </c>
      <c r="V15" t="s">
        <v>167</v>
      </c>
      <c r="W15" t="s">
        <v>170</v>
      </c>
      <c r="X15" t="s">
        <v>171</v>
      </c>
      <c r="Y15" t="s">
        <v>172</v>
      </c>
      <c r="Z15" t="s">
        <v>173</v>
      </c>
    </row>
    <row r="16" spans="1:28" ht="17" hidden="1">
      <c r="A16" s="32"/>
      <c r="B16" s="33" t="s">
        <v>18</v>
      </c>
      <c r="C16" s="32">
        <v>15</v>
      </c>
      <c r="D16" s="40" t="s">
        <v>262</v>
      </c>
      <c r="E16" s="40" t="s">
        <v>263</v>
      </c>
      <c r="F16" s="40" t="str">
        <f t="shared" si="0"/>
        <v>Annette Dolphin</v>
      </c>
      <c r="G16" s="40" t="s">
        <v>264</v>
      </c>
      <c r="H16" s="40" t="s">
        <v>265</v>
      </c>
      <c r="I16" s="40" t="s">
        <v>266</v>
      </c>
      <c r="J16" s="40" t="s">
        <v>45</v>
      </c>
      <c r="K16" s="40" t="s">
        <v>4</v>
      </c>
      <c r="L16" s="40" t="s">
        <v>208</v>
      </c>
      <c r="M16" s="40" t="s">
        <v>51</v>
      </c>
      <c r="N16" s="40" t="s">
        <v>52</v>
      </c>
      <c r="O16" s="40" t="s">
        <v>267</v>
      </c>
      <c r="P16" s="40" t="s">
        <v>209</v>
      </c>
      <c r="R16">
        <v>308132</v>
      </c>
      <c r="S16">
        <v>188670</v>
      </c>
      <c r="T16" t="s">
        <v>210</v>
      </c>
      <c r="U16" t="s">
        <v>211</v>
      </c>
      <c r="V16" t="s">
        <v>208</v>
      </c>
      <c r="W16" t="s">
        <v>212</v>
      </c>
      <c r="X16" t="s">
        <v>213</v>
      </c>
      <c r="Y16" t="s">
        <v>214</v>
      </c>
      <c r="Z16" t="s">
        <v>215</v>
      </c>
    </row>
    <row r="17" spans="1:26" ht="17" hidden="1">
      <c r="A17" s="32"/>
      <c r="B17" s="33" t="s">
        <v>18</v>
      </c>
      <c r="C17" s="32">
        <v>14</v>
      </c>
      <c r="D17" s="40" t="s">
        <v>19</v>
      </c>
      <c r="E17" s="40" t="s">
        <v>164</v>
      </c>
      <c r="F17" s="40" t="str">
        <f t="shared" si="0"/>
        <v>Fenella Nordquist</v>
      </c>
      <c r="G17" s="40" t="s">
        <v>165</v>
      </c>
      <c r="H17" s="40" t="s">
        <v>166</v>
      </c>
      <c r="I17" s="40" t="s">
        <v>266</v>
      </c>
      <c r="J17" s="40" t="s">
        <v>45</v>
      </c>
      <c r="K17" s="40" t="s">
        <v>4</v>
      </c>
      <c r="L17" s="40" t="s">
        <v>167</v>
      </c>
      <c r="M17" s="40" t="s">
        <v>54</v>
      </c>
      <c r="N17" s="40" t="s">
        <v>52</v>
      </c>
      <c r="O17" s="40" t="s">
        <v>268</v>
      </c>
      <c r="P17" s="40" t="s">
        <v>261</v>
      </c>
      <c r="R17">
        <v>308389</v>
      </c>
      <c r="S17">
        <v>188824</v>
      </c>
      <c r="T17" t="s">
        <v>168</v>
      </c>
      <c r="U17" t="s">
        <v>169</v>
      </c>
      <c r="V17" t="s">
        <v>167</v>
      </c>
      <c r="W17" t="s">
        <v>170</v>
      </c>
      <c r="X17" t="s">
        <v>171</v>
      </c>
      <c r="Y17" t="s">
        <v>172</v>
      </c>
      <c r="Z17" t="s">
        <v>173</v>
      </c>
    </row>
    <row r="18" spans="1:26" hidden="1">
      <c r="A18" s="32"/>
      <c r="B18" s="32" t="s">
        <v>18</v>
      </c>
      <c r="C18" s="32">
        <v>15</v>
      </c>
      <c r="D18" t="s">
        <v>318</v>
      </c>
      <c r="E18" t="s">
        <v>277</v>
      </c>
      <c r="F18" s="40" t="str">
        <f t="shared" si="0"/>
        <v>Alice Parker</v>
      </c>
      <c r="G18" t="s">
        <v>278</v>
      </c>
      <c r="H18" t="s">
        <v>279</v>
      </c>
      <c r="I18" t="s">
        <v>183</v>
      </c>
      <c r="J18" t="s">
        <v>42</v>
      </c>
      <c r="K18" t="s">
        <v>4</v>
      </c>
      <c r="L18" t="s">
        <v>280</v>
      </c>
      <c r="M18" t="s">
        <v>51</v>
      </c>
      <c r="N18" t="s">
        <v>52</v>
      </c>
      <c r="P18" t="s">
        <v>281</v>
      </c>
      <c r="R18">
        <v>308546</v>
      </c>
      <c r="S18">
        <v>188926</v>
      </c>
      <c r="T18" t="s">
        <v>282</v>
      </c>
      <c r="U18" t="s">
        <v>283</v>
      </c>
      <c r="V18" t="s">
        <v>284</v>
      </c>
      <c r="W18" t="s">
        <v>285</v>
      </c>
      <c r="Y18" t="s">
        <v>286</v>
      </c>
      <c r="Z18" t="s">
        <v>287</v>
      </c>
    </row>
    <row r="19" spans="1:26" hidden="1">
      <c r="A19" s="32"/>
      <c r="B19" s="32" t="s">
        <v>18</v>
      </c>
      <c r="C19" s="32">
        <v>16</v>
      </c>
      <c r="D19" t="s">
        <v>140</v>
      </c>
      <c r="E19" t="s">
        <v>141</v>
      </c>
      <c r="F19" s="40" t="str">
        <f t="shared" si="0"/>
        <v>Claire Thomas</v>
      </c>
      <c r="G19" t="s">
        <v>142</v>
      </c>
      <c r="H19" t="s">
        <v>143</v>
      </c>
      <c r="I19" t="s">
        <v>195</v>
      </c>
      <c r="J19" t="s">
        <v>43</v>
      </c>
      <c r="K19" t="s">
        <v>4</v>
      </c>
      <c r="L19" t="s">
        <v>144</v>
      </c>
      <c r="M19" t="s">
        <v>51</v>
      </c>
      <c r="N19" t="s">
        <v>52</v>
      </c>
      <c r="P19" t="s">
        <v>288</v>
      </c>
      <c r="R19">
        <v>308427</v>
      </c>
      <c r="S19">
        <v>188853</v>
      </c>
      <c r="T19" t="s">
        <v>145</v>
      </c>
      <c r="U19" t="s">
        <v>146</v>
      </c>
      <c r="V19" t="s">
        <v>147</v>
      </c>
      <c r="W19" t="s">
        <v>148</v>
      </c>
      <c r="Y19" t="s">
        <v>149</v>
      </c>
      <c r="Z19" t="s">
        <v>149</v>
      </c>
    </row>
    <row r="20" spans="1:26" hidden="1">
      <c r="A20" s="32"/>
      <c r="B20" s="32" t="s">
        <v>18</v>
      </c>
      <c r="C20" s="32">
        <v>17</v>
      </c>
      <c r="D20" t="s">
        <v>289</v>
      </c>
      <c r="E20" t="s">
        <v>290</v>
      </c>
      <c r="F20" s="40" t="str">
        <f t="shared" si="0"/>
        <v>Millie Lewington</v>
      </c>
      <c r="G20" t="s">
        <v>291</v>
      </c>
      <c r="H20" t="s">
        <v>292</v>
      </c>
      <c r="I20" t="s">
        <v>195</v>
      </c>
      <c r="J20" t="s">
        <v>43</v>
      </c>
      <c r="K20" t="s">
        <v>4</v>
      </c>
      <c r="L20" t="s">
        <v>293</v>
      </c>
      <c r="M20" t="s">
        <v>51</v>
      </c>
      <c r="N20" t="s">
        <v>53</v>
      </c>
      <c r="P20" t="s">
        <v>294</v>
      </c>
      <c r="R20">
        <v>308548</v>
      </c>
      <c r="S20">
        <v>188927</v>
      </c>
      <c r="T20" t="s">
        <v>295</v>
      </c>
      <c r="U20" t="s">
        <v>296</v>
      </c>
      <c r="V20" t="s">
        <v>293</v>
      </c>
      <c r="W20" t="s">
        <v>297</v>
      </c>
      <c r="Y20" t="s">
        <v>102</v>
      </c>
      <c r="Z20" t="s">
        <v>298</v>
      </c>
    </row>
    <row r="21" spans="1:26" hidden="1">
      <c r="A21" s="32"/>
      <c r="B21" s="32" t="s">
        <v>18</v>
      </c>
      <c r="C21" s="32">
        <v>18</v>
      </c>
      <c r="D21" t="s">
        <v>299</v>
      </c>
      <c r="E21" t="s">
        <v>300</v>
      </c>
      <c r="F21" s="40" t="str">
        <f t="shared" si="0"/>
        <v>Tara Mileusnic</v>
      </c>
      <c r="G21" t="s">
        <v>301</v>
      </c>
      <c r="H21" t="s">
        <v>302</v>
      </c>
      <c r="I21" t="s">
        <v>195</v>
      </c>
      <c r="J21" t="s">
        <v>43</v>
      </c>
      <c r="K21" t="s">
        <v>4</v>
      </c>
      <c r="L21" t="s">
        <v>303</v>
      </c>
      <c r="M21" t="s">
        <v>51</v>
      </c>
      <c r="N21" t="s">
        <v>52</v>
      </c>
      <c r="P21" t="s">
        <v>304</v>
      </c>
      <c r="R21">
        <v>308632</v>
      </c>
      <c r="S21">
        <v>188973</v>
      </c>
      <c r="T21" t="s">
        <v>305</v>
      </c>
      <c r="U21" t="s">
        <v>306</v>
      </c>
      <c r="V21" t="s">
        <v>307</v>
      </c>
      <c r="W21" t="s">
        <v>308</v>
      </c>
      <c r="Y21" t="s">
        <v>69</v>
      </c>
      <c r="Z21" t="s">
        <v>309</v>
      </c>
    </row>
    <row r="22" spans="1:26" hidden="1">
      <c r="A22" s="32"/>
      <c r="B22" s="32" t="s">
        <v>18</v>
      </c>
      <c r="C22" s="32">
        <v>19</v>
      </c>
      <c r="D22" t="s">
        <v>310</v>
      </c>
      <c r="E22" t="s">
        <v>311</v>
      </c>
      <c r="F22" s="40" t="str">
        <f t="shared" si="0"/>
        <v>Charlotte Williams</v>
      </c>
      <c r="G22" t="s">
        <v>312</v>
      </c>
      <c r="H22" t="s">
        <v>313</v>
      </c>
      <c r="I22" t="s">
        <v>80</v>
      </c>
      <c r="J22" t="s">
        <v>45</v>
      </c>
      <c r="K22" t="s">
        <v>4</v>
      </c>
      <c r="L22" t="s">
        <v>314</v>
      </c>
      <c r="M22" t="s">
        <v>51</v>
      </c>
      <c r="N22" t="s">
        <v>53</v>
      </c>
      <c r="P22" t="s">
        <v>315</v>
      </c>
      <c r="R22">
        <v>308424</v>
      </c>
      <c r="S22">
        <v>188851</v>
      </c>
      <c r="T22" t="s">
        <v>316</v>
      </c>
      <c r="U22" t="s">
        <v>317</v>
      </c>
      <c r="V22" t="s">
        <v>314</v>
      </c>
    </row>
    <row r="23" spans="1:26" hidden="1">
      <c r="A23" s="32"/>
      <c r="B23" s="32" t="s">
        <v>18</v>
      </c>
      <c r="C23" s="32">
        <v>20</v>
      </c>
      <c r="D23" t="s">
        <v>318</v>
      </c>
      <c r="E23" t="s">
        <v>277</v>
      </c>
      <c r="F23" s="40" t="str">
        <f t="shared" si="0"/>
        <v>Alice Parker</v>
      </c>
      <c r="G23" t="s">
        <v>278</v>
      </c>
      <c r="H23" t="s">
        <v>279</v>
      </c>
      <c r="I23" t="s">
        <v>80</v>
      </c>
      <c r="J23" t="s">
        <v>43</v>
      </c>
      <c r="K23" t="s">
        <v>4</v>
      </c>
      <c r="L23" t="s">
        <v>284</v>
      </c>
      <c r="M23" t="s">
        <v>51</v>
      </c>
      <c r="N23" t="s">
        <v>52</v>
      </c>
      <c r="P23" t="s">
        <v>281</v>
      </c>
      <c r="R23">
        <v>308547</v>
      </c>
      <c r="S23">
        <v>188926</v>
      </c>
      <c r="T23" t="s">
        <v>282</v>
      </c>
      <c r="U23" t="s">
        <v>283</v>
      </c>
      <c r="V23" t="s">
        <v>284</v>
      </c>
    </row>
    <row r="24" spans="1:26" hidden="1">
      <c r="A24" s="32"/>
      <c r="B24" s="32" t="s">
        <v>18</v>
      </c>
      <c r="C24" s="32">
        <v>17</v>
      </c>
      <c r="D24" t="s">
        <v>289</v>
      </c>
      <c r="E24" t="s">
        <v>290</v>
      </c>
      <c r="F24" s="40" t="str">
        <f t="shared" si="0"/>
        <v>Millie Lewington</v>
      </c>
      <c r="G24" t="s">
        <v>291</v>
      </c>
      <c r="H24" t="s">
        <v>292</v>
      </c>
      <c r="I24" t="s">
        <v>80</v>
      </c>
      <c r="J24" t="s">
        <v>43</v>
      </c>
      <c r="K24" t="s">
        <v>4</v>
      </c>
      <c r="L24" t="s">
        <v>293</v>
      </c>
      <c r="M24" t="s">
        <v>51</v>
      </c>
      <c r="N24" t="s">
        <v>53</v>
      </c>
      <c r="P24" t="s">
        <v>294</v>
      </c>
      <c r="R24">
        <v>308549</v>
      </c>
      <c r="S24">
        <v>188927</v>
      </c>
      <c r="T24" t="s">
        <v>295</v>
      </c>
      <c r="U24" t="s">
        <v>296</v>
      </c>
      <c r="V24" t="s">
        <v>293</v>
      </c>
    </row>
    <row r="25" spans="1:26" hidden="1">
      <c r="A25" s="32"/>
      <c r="B25" s="32" t="s">
        <v>18</v>
      </c>
      <c r="C25" s="32">
        <v>18</v>
      </c>
      <c r="D25" t="s">
        <v>299</v>
      </c>
      <c r="E25" t="s">
        <v>300</v>
      </c>
      <c r="F25" s="40" t="str">
        <f t="shared" si="0"/>
        <v>Tara Mileusnic</v>
      </c>
      <c r="G25" t="s">
        <v>301</v>
      </c>
      <c r="H25" t="s">
        <v>302</v>
      </c>
      <c r="I25" t="s">
        <v>80</v>
      </c>
      <c r="J25" t="s">
        <v>43</v>
      </c>
      <c r="K25" t="s">
        <v>4</v>
      </c>
      <c r="L25" t="s">
        <v>303</v>
      </c>
      <c r="M25" t="s">
        <v>51</v>
      </c>
      <c r="N25" t="s">
        <v>52</v>
      </c>
      <c r="P25" t="s">
        <v>304</v>
      </c>
      <c r="R25">
        <v>308633</v>
      </c>
      <c r="S25">
        <v>188973</v>
      </c>
      <c r="T25" t="s">
        <v>305</v>
      </c>
      <c r="U25" t="s">
        <v>306</v>
      </c>
      <c r="V25" t="s">
        <v>307</v>
      </c>
    </row>
    <row r="26" spans="1:26" hidden="1">
      <c r="A26" s="32"/>
      <c r="B26" s="32" t="s">
        <v>18</v>
      </c>
      <c r="C26" s="32">
        <v>21</v>
      </c>
      <c r="D26" t="s">
        <v>319</v>
      </c>
      <c r="E26" t="s">
        <v>320</v>
      </c>
      <c r="F26" s="40" t="str">
        <f t="shared" si="0"/>
        <v xml:space="preserve">Tiffany  Faiers </v>
      </c>
      <c r="G26" t="s">
        <v>321</v>
      </c>
      <c r="H26" t="s">
        <v>322</v>
      </c>
      <c r="I26" t="s">
        <v>80</v>
      </c>
      <c r="J26" t="s">
        <v>43</v>
      </c>
      <c r="K26" t="s">
        <v>4</v>
      </c>
      <c r="L26" t="s">
        <v>323</v>
      </c>
      <c r="M26" t="s">
        <v>51</v>
      </c>
      <c r="N26" t="s">
        <v>52</v>
      </c>
      <c r="P26" t="s">
        <v>324</v>
      </c>
      <c r="R26">
        <v>308845</v>
      </c>
      <c r="S26">
        <v>189097</v>
      </c>
      <c r="T26" t="s">
        <v>325</v>
      </c>
      <c r="U26" t="s">
        <v>326</v>
      </c>
      <c r="V26" t="s">
        <v>327</v>
      </c>
    </row>
    <row r="27" spans="1:26" hidden="1">
      <c r="A27" s="32"/>
      <c r="B27" s="32" t="s">
        <v>18</v>
      </c>
      <c r="C27" s="32">
        <v>19</v>
      </c>
      <c r="D27" t="s">
        <v>310</v>
      </c>
      <c r="E27" t="s">
        <v>311</v>
      </c>
      <c r="F27" s="40" t="str">
        <f t="shared" si="0"/>
        <v>Charlotte Williams</v>
      </c>
      <c r="G27" t="s">
        <v>312</v>
      </c>
      <c r="H27" t="s">
        <v>313</v>
      </c>
      <c r="I27" t="s">
        <v>258</v>
      </c>
      <c r="J27" t="s">
        <v>45</v>
      </c>
      <c r="K27" t="s">
        <v>4</v>
      </c>
      <c r="L27" t="s">
        <v>314</v>
      </c>
      <c r="M27" t="s">
        <v>51</v>
      </c>
      <c r="N27" t="s">
        <v>53</v>
      </c>
      <c r="O27" t="s">
        <v>67</v>
      </c>
      <c r="P27" t="s">
        <v>315</v>
      </c>
      <c r="R27">
        <v>308425</v>
      </c>
      <c r="S27">
        <v>188851</v>
      </c>
      <c r="T27" t="s">
        <v>316</v>
      </c>
      <c r="U27" t="s">
        <v>317</v>
      </c>
      <c r="V27" t="s">
        <v>314</v>
      </c>
      <c r="W27" t="s">
        <v>328</v>
      </c>
      <c r="X27" t="s">
        <v>329</v>
      </c>
      <c r="Y27" t="s">
        <v>5</v>
      </c>
      <c r="Z27" t="s">
        <v>330</v>
      </c>
    </row>
    <row r="28" spans="1:26" hidden="1">
      <c r="A28" s="32"/>
      <c r="B28" s="32" t="s">
        <v>18</v>
      </c>
      <c r="C28" s="32">
        <v>22</v>
      </c>
      <c r="D28" t="s">
        <v>331</v>
      </c>
      <c r="E28" t="s">
        <v>332</v>
      </c>
      <c r="F28" s="40" t="str">
        <f t="shared" si="0"/>
        <v xml:space="preserve">Abigail Bairstow </v>
      </c>
      <c r="G28" t="s">
        <v>333</v>
      </c>
      <c r="H28" t="s">
        <v>334</v>
      </c>
      <c r="I28" t="s">
        <v>258</v>
      </c>
      <c r="J28" t="s">
        <v>45</v>
      </c>
      <c r="K28" t="s">
        <v>4</v>
      </c>
      <c r="L28" t="s">
        <v>335</v>
      </c>
      <c r="M28" t="s">
        <v>51</v>
      </c>
      <c r="N28" t="s">
        <v>53</v>
      </c>
      <c r="O28" t="s">
        <v>259</v>
      </c>
      <c r="P28" t="s">
        <v>336</v>
      </c>
      <c r="R28">
        <v>308756</v>
      </c>
      <c r="S28">
        <v>189042</v>
      </c>
      <c r="T28" t="s">
        <v>337</v>
      </c>
      <c r="U28" t="s">
        <v>338</v>
      </c>
      <c r="V28" t="s">
        <v>335</v>
      </c>
      <c r="W28" t="s">
        <v>339</v>
      </c>
      <c r="Y28" t="s">
        <v>340</v>
      </c>
      <c r="Z28" t="s">
        <v>341</v>
      </c>
    </row>
    <row r="29" spans="1:26" hidden="1">
      <c r="A29" s="32"/>
      <c r="B29" s="32" t="s">
        <v>18</v>
      </c>
      <c r="C29" s="33">
        <v>23</v>
      </c>
      <c r="D29" t="s">
        <v>117</v>
      </c>
      <c r="E29" t="s">
        <v>118</v>
      </c>
      <c r="F29" s="40" t="str">
        <f t="shared" si="0"/>
        <v>Elaine Verney</v>
      </c>
      <c r="G29" t="s">
        <v>119</v>
      </c>
      <c r="H29" t="s">
        <v>120</v>
      </c>
      <c r="I29" t="s">
        <v>266</v>
      </c>
      <c r="J29" t="s">
        <v>45</v>
      </c>
      <c r="K29" t="s">
        <v>4</v>
      </c>
      <c r="L29" t="s">
        <v>121</v>
      </c>
      <c r="M29" t="s">
        <v>51</v>
      </c>
      <c r="N29" t="s">
        <v>52</v>
      </c>
      <c r="O29" t="s">
        <v>268</v>
      </c>
      <c r="P29" t="s">
        <v>342</v>
      </c>
      <c r="R29">
        <v>308654</v>
      </c>
      <c r="S29">
        <v>188989</v>
      </c>
      <c r="T29" t="s">
        <v>122</v>
      </c>
      <c r="U29" t="s">
        <v>123</v>
      </c>
      <c r="V29" t="s">
        <v>124</v>
      </c>
      <c r="W29" t="s">
        <v>125</v>
      </c>
      <c r="X29" t="s">
        <v>126</v>
      </c>
      <c r="Y29" t="s">
        <v>5</v>
      </c>
      <c r="Z29" t="s">
        <v>127</v>
      </c>
    </row>
    <row r="30" spans="1:26" hidden="1">
      <c r="A30" s="32"/>
      <c r="B30" s="32" t="s">
        <v>18</v>
      </c>
      <c r="C30" s="33">
        <v>24</v>
      </c>
      <c r="D30" t="s">
        <v>55</v>
      </c>
      <c r="E30" t="s">
        <v>56</v>
      </c>
      <c r="F30" s="40" t="str">
        <f t="shared" si="0"/>
        <v xml:space="preserve">Karen  Catlin </v>
      </c>
      <c r="G30" t="s">
        <v>57</v>
      </c>
      <c r="H30" t="s">
        <v>58</v>
      </c>
      <c r="I30" t="s">
        <v>183</v>
      </c>
      <c r="J30" t="s">
        <v>45</v>
      </c>
      <c r="K30" t="s">
        <v>4</v>
      </c>
      <c r="L30" t="s">
        <v>59</v>
      </c>
      <c r="M30" t="s">
        <v>51</v>
      </c>
      <c r="N30" t="s">
        <v>52</v>
      </c>
      <c r="P30" t="s">
        <v>351</v>
      </c>
      <c r="R30">
        <v>308871</v>
      </c>
      <c r="S30">
        <v>189119</v>
      </c>
      <c r="T30" t="s">
        <v>60</v>
      </c>
      <c r="U30" t="s">
        <v>61</v>
      </c>
      <c r="V30" t="s">
        <v>62</v>
      </c>
      <c r="W30" t="s">
        <v>63</v>
      </c>
      <c r="X30" t="s">
        <v>64</v>
      </c>
      <c r="Y30" t="s">
        <v>7</v>
      </c>
      <c r="Z30" t="s">
        <v>65</v>
      </c>
    </row>
    <row r="31" spans="1:26" hidden="1">
      <c r="A31" s="32"/>
      <c r="B31" s="32" t="s">
        <v>18</v>
      </c>
      <c r="C31" s="33">
        <v>25</v>
      </c>
      <c r="D31" t="s">
        <v>103</v>
      </c>
      <c r="E31" t="s">
        <v>56</v>
      </c>
      <c r="F31" s="40" t="str">
        <f t="shared" si="0"/>
        <v xml:space="preserve">Mollie  Catlin </v>
      </c>
      <c r="G31" t="s">
        <v>104</v>
      </c>
      <c r="H31" t="s">
        <v>105</v>
      </c>
      <c r="I31" t="s">
        <v>195</v>
      </c>
      <c r="J31" t="s">
        <v>45</v>
      </c>
      <c r="K31" t="s">
        <v>4</v>
      </c>
      <c r="L31" t="s">
        <v>62</v>
      </c>
      <c r="M31" t="s">
        <v>51</v>
      </c>
      <c r="N31" t="s">
        <v>53</v>
      </c>
      <c r="P31" t="s">
        <v>351</v>
      </c>
      <c r="R31">
        <v>308872</v>
      </c>
      <c r="S31">
        <v>189119</v>
      </c>
      <c r="T31" t="s">
        <v>60</v>
      </c>
      <c r="U31" t="s">
        <v>61</v>
      </c>
      <c r="V31" t="s">
        <v>62</v>
      </c>
      <c r="W31" t="s">
        <v>63</v>
      </c>
      <c r="X31" t="s">
        <v>64</v>
      </c>
      <c r="Y31" t="s">
        <v>7</v>
      </c>
      <c r="Z31" t="s">
        <v>65</v>
      </c>
    </row>
    <row r="32" spans="1:26" hidden="1">
      <c r="A32" s="32"/>
      <c r="B32" s="32" t="s">
        <v>18</v>
      </c>
      <c r="C32" s="33">
        <v>24</v>
      </c>
      <c r="D32" t="s">
        <v>55</v>
      </c>
      <c r="E32" t="s">
        <v>56</v>
      </c>
      <c r="F32" s="40" t="str">
        <f t="shared" si="0"/>
        <v xml:space="preserve">Karen  Catlin </v>
      </c>
      <c r="G32" t="s">
        <v>57</v>
      </c>
      <c r="H32" t="s">
        <v>58</v>
      </c>
      <c r="I32" t="s">
        <v>80</v>
      </c>
      <c r="J32" t="s">
        <v>45</v>
      </c>
      <c r="K32" t="s">
        <v>4</v>
      </c>
      <c r="L32" t="s">
        <v>59</v>
      </c>
      <c r="M32" t="s">
        <v>51</v>
      </c>
      <c r="N32" t="s">
        <v>52</v>
      </c>
      <c r="P32" t="s">
        <v>351</v>
      </c>
      <c r="R32">
        <v>308873</v>
      </c>
      <c r="S32">
        <v>189119</v>
      </c>
      <c r="T32" t="s">
        <v>60</v>
      </c>
      <c r="U32" t="s">
        <v>61</v>
      </c>
      <c r="V32" t="s">
        <v>62</v>
      </c>
      <c r="W32" t="s">
        <v>63</v>
      </c>
      <c r="X32" t="s">
        <v>64</v>
      </c>
      <c r="Y32" t="s">
        <v>7</v>
      </c>
      <c r="Z32" t="s">
        <v>65</v>
      </c>
    </row>
    <row r="33" spans="1:26" hidden="1">
      <c r="A33" s="32"/>
      <c r="B33" s="32" t="s">
        <v>18</v>
      </c>
      <c r="C33" s="33">
        <v>26</v>
      </c>
      <c r="D33" t="s">
        <v>352</v>
      </c>
      <c r="E33" t="s">
        <v>353</v>
      </c>
      <c r="F33" s="40" t="str">
        <f t="shared" si="0"/>
        <v>Krista Arnold</v>
      </c>
      <c r="G33" t="s">
        <v>354</v>
      </c>
      <c r="H33" t="s">
        <v>355</v>
      </c>
      <c r="I33" t="s">
        <v>80</v>
      </c>
      <c r="J33" t="s">
        <v>45</v>
      </c>
      <c r="K33" t="s">
        <v>4</v>
      </c>
      <c r="L33" t="s">
        <v>356</v>
      </c>
      <c r="M33" t="s">
        <v>51</v>
      </c>
      <c r="N33" t="s">
        <v>52</v>
      </c>
      <c r="P33" t="s">
        <v>357</v>
      </c>
      <c r="R33">
        <v>309010</v>
      </c>
      <c r="S33">
        <v>189194</v>
      </c>
      <c r="T33" t="s">
        <v>358</v>
      </c>
      <c r="U33" t="s">
        <v>359</v>
      </c>
      <c r="V33" t="s">
        <v>360</v>
      </c>
      <c r="W33" t="s">
        <v>361</v>
      </c>
      <c r="Y33" t="s">
        <v>362</v>
      </c>
      <c r="Z33" t="s">
        <v>363</v>
      </c>
    </row>
    <row r="34" spans="1:26" hidden="1">
      <c r="A34" s="32"/>
      <c r="B34" s="32" t="s">
        <v>18</v>
      </c>
      <c r="C34" s="33">
        <v>27</v>
      </c>
      <c r="D34" t="s">
        <v>364</v>
      </c>
      <c r="E34" t="s">
        <v>365</v>
      </c>
      <c r="F34" t="s">
        <v>366</v>
      </c>
      <c r="G34" t="s">
        <v>367</v>
      </c>
      <c r="H34" t="s">
        <v>80</v>
      </c>
      <c r="I34" t="s">
        <v>43</v>
      </c>
      <c r="J34" t="s">
        <v>4</v>
      </c>
      <c r="K34" t="s">
        <v>368</v>
      </c>
      <c r="L34" t="s">
        <v>51</v>
      </c>
      <c r="M34" t="s">
        <v>52</v>
      </c>
      <c r="N34" t="s">
        <v>369</v>
      </c>
      <c r="P34">
        <v>309028</v>
      </c>
      <c r="Q34">
        <v>189203</v>
      </c>
      <c r="R34" t="s">
        <v>370</v>
      </c>
      <c r="S34" t="s">
        <v>371</v>
      </c>
      <c r="T34" t="s">
        <v>372</v>
      </c>
      <c r="U34" t="s">
        <v>373</v>
      </c>
      <c r="V34" t="s">
        <v>374</v>
      </c>
      <c r="W34" t="s">
        <v>375</v>
      </c>
      <c r="X34" t="s">
        <v>376</v>
      </c>
      <c r="Y34" t="s">
        <v>375</v>
      </c>
      <c r="Z34" t="s">
        <v>376</v>
      </c>
    </row>
    <row r="35" spans="1:26" hidden="1">
      <c r="A35" s="32"/>
      <c r="B35" s="32" t="s">
        <v>18</v>
      </c>
      <c r="C35" s="33">
        <v>28</v>
      </c>
      <c r="D35" t="s">
        <v>377</v>
      </c>
      <c r="E35" t="s">
        <v>378</v>
      </c>
      <c r="F35" s="40" t="str">
        <f t="shared" si="0"/>
        <v>Mayan Northway Young</v>
      </c>
      <c r="G35" t="s">
        <v>379</v>
      </c>
      <c r="H35" t="s">
        <v>380</v>
      </c>
      <c r="I35" t="s">
        <v>258</v>
      </c>
      <c r="J35" t="s">
        <v>45</v>
      </c>
      <c r="K35" t="s">
        <v>4</v>
      </c>
      <c r="L35" t="s">
        <v>150</v>
      </c>
      <c r="M35" t="s">
        <v>51</v>
      </c>
      <c r="N35" t="s">
        <v>52</v>
      </c>
      <c r="O35" t="s">
        <v>67</v>
      </c>
      <c r="P35" t="s">
        <v>381</v>
      </c>
      <c r="R35">
        <v>308995</v>
      </c>
      <c r="S35">
        <v>189184</v>
      </c>
      <c r="T35" t="s">
        <v>382</v>
      </c>
      <c r="U35" t="s">
        <v>383</v>
      </c>
      <c r="V35" t="s">
        <v>384</v>
      </c>
      <c r="W35" t="s">
        <v>385</v>
      </c>
      <c r="Y35" t="s">
        <v>386</v>
      </c>
      <c r="Z35" t="s">
        <v>387</v>
      </c>
    </row>
    <row r="36" spans="1:26" hidden="1">
      <c r="A36" s="32"/>
      <c r="B36" s="32" t="s">
        <v>18</v>
      </c>
      <c r="C36" s="33">
        <v>26</v>
      </c>
      <c r="D36" t="s">
        <v>352</v>
      </c>
      <c r="E36" t="s">
        <v>353</v>
      </c>
      <c r="F36" s="40" t="str">
        <f t="shared" si="0"/>
        <v>Krista Arnold</v>
      </c>
      <c r="G36" t="s">
        <v>354</v>
      </c>
      <c r="H36" t="s">
        <v>355</v>
      </c>
      <c r="I36" t="s">
        <v>258</v>
      </c>
      <c r="J36" t="s">
        <v>45</v>
      </c>
      <c r="K36" t="s">
        <v>4</v>
      </c>
      <c r="L36" t="s">
        <v>356</v>
      </c>
      <c r="M36" t="s">
        <v>51</v>
      </c>
      <c r="N36" t="s">
        <v>52</v>
      </c>
      <c r="O36" t="s">
        <v>67</v>
      </c>
      <c r="P36" t="s">
        <v>357</v>
      </c>
      <c r="R36">
        <v>309011</v>
      </c>
      <c r="S36">
        <v>189194</v>
      </c>
      <c r="T36" t="s">
        <v>358</v>
      </c>
      <c r="U36" t="s">
        <v>359</v>
      </c>
      <c r="V36" t="s">
        <v>360</v>
      </c>
      <c r="W36" t="s">
        <v>361</v>
      </c>
      <c r="Y36" t="s">
        <v>362</v>
      </c>
      <c r="Z36" t="s">
        <v>363</v>
      </c>
    </row>
    <row r="37" spans="1:26" hidden="1">
      <c r="A37" s="32"/>
      <c r="B37" s="32" t="s">
        <v>18</v>
      </c>
      <c r="C37" s="32">
        <v>27</v>
      </c>
      <c r="D37" t="s">
        <v>364</v>
      </c>
      <c r="E37" t="s">
        <v>365</v>
      </c>
      <c r="F37" s="40" t="str">
        <f t="shared" si="0"/>
        <v>Cath Wheeler</v>
      </c>
      <c r="G37" t="s">
        <v>366</v>
      </c>
      <c r="H37" t="s">
        <v>367</v>
      </c>
      <c r="I37" t="s">
        <v>258</v>
      </c>
      <c r="J37" t="s">
        <v>43</v>
      </c>
      <c r="K37" t="s">
        <v>4</v>
      </c>
      <c r="L37" t="s">
        <v>368</v>
      </c>
      <c r="M37" t="s">
        <v>51</v>
      </c>
      <c r="N37" t="s">
        <v>52</v>
      </c>
      <c r="O37" t="s">
        <v>259</v>
      </c>
      <c r="P37" t="s">
        <v>369</v>
      </c>
      <c r="R37">
        <v>309029</v>
      </c>
      <c r="S37">
        <v>189203</v>
      </c>
      <c r="T37" t="s">
        <v>370</v>
      </c>
      <c r="U37" t="s">
        <v>371</v>
      </c>
      <c r="V37" t="s">
        <v>372</v>
      </c>
      <c r="W37" t="s">
        <v>373</v>
      </c>
      <c r="X37" t="s">
        <v>374</v>
      </c>
      <c r="Y37" t="s">
        <v>375</v>
      </c>
      <c r="Z37" t="s">
        <v>376</v>
      </c>
    </row>
    <row r="38" spans="1:26" hidden="1">
      <c r="A38" s="32"/>
      <c r="B38" s="32" t="s">
        <v>18</v>
      </c>
      <c r="C38" s="33">
        <v>28</v>
      </c>
      <c r="D38" t="s">
        <v>377</v>
      </c>
      <c r="E38" t="s">
        <v>378</v>
      </c>
      <c r="F38" s="40" t="str">
        <f t="shared" si="0"/>
        <v>Mayan Northway Young</v>
      </c>
      <c r="G38" t="s">
        <v>379</v>
      </c>
      <c r="H38" t="s">
        <v>380</v>
      </c>
      <c r="I38" t="s">
        <v>80</v>
      </c>
      <c r="J38" t="s">
        <v>45</v>
      </c>
      <c r="K38" t="s">
        <v>4</v>
      </c>
      <c r="L38" t="s">
        <v>150</v>
      </c>
      <c r="M38" t="s">
        <v>51</v>
      </c>
      <c r="N38" t="s">
        <v>52</v>
      </c>
      <c r="O38" t="s">
        <v>268</v>
      </c>
      <c r="P38" t="s">
        <v>381</v>
      </c>
      <c r="R38">
        <v>308996</v>
      </c>
      <c r="S38">
        <v>189184</v>
      </c>
      <c r="T38" t="s">
        <v>382</v>
      </c>
      <c r="U38" t="s">
        <v>383</v>
      </c>
      <c r="V38" t="s">
        <v>384</v>
      </c>
      <c r="W38" t="s">
        <v>385</v>
      </c>
      <c r="Y38" t="s">
        <v>386</v>
      </c>
      <c r="Z38" t="s">
        <v>387</v>
      </c>
    </row>
    <row r="39" spans="1:26" hidden="1">
      <c r="A39" s="32"/>
      <c r="B39" s="32" t="s">
        <v>18</v>
      </c>
      <c r="C39" s="32">
        <v>29</v>
      </c>
      <c r="D39" t="s">
        <v>405</v>
      </c>
      <c r="E39" t="s">
        <v>406</v>
      </c>
      <c r="F39" s="40" t="str">
        <f t="shared" si="0"/>
        <v>Katie Warner</v>
      </c>
      <c r="G39" t="s">
        <v>389</v>
      </c>
      <c r="H39" t="s">
        <v>407</v>
      </c>
      <c r="I39" t="s">
        <v>258</v>
      </c>
      <c r="J39" t="s">
        <v>43</v>
      </c>
      <c r="K39" t="s">
        <v>4</v>
      </c>
      <c r="L39" t="s">
        <v>408</v>
      </c>
      <c r="M39" t="s">
        <v>51</v>
      </c>
      <c r="N39" t="s">
        <v>52</v>
      </c>
      <c r="O39" t="s">
        <v>259</v>
      </c>
      <c r="P39" t="s">
        <v>409</v>
      </c>
      <c r="R39">
        <v>309101</v>
      </c>
      <c r="S39">
        <v>189248</v>
      </c>
      <c r="T39" t="s">
        <v>410</v>
      </c>
      <c r="U39" t="s">
        <v>411</v>
      </c>
      <c r="V39" t="s">
        <v>408</v>
      </c>
      <c r="W39" t="s">
        <v>412</v>
      </c>
      <c r="X39" t="s">
        <v>413</v>
      </c>
      <c r="Y39" t="s">
        <v>102</v>
      </c>
      <c r="Z39" t="s">
        <v>414</v>
      </c>
    </row>
    <row r="40" spans="1:26" ht="17" hidden="1">
      <c r="A40" s="32"/>
      <c r="B40" s="32" t="s">
        <v>18</v>
      </c>
      <c r="C40" s="33">
        <v>30</v>
      </c>
      <c r="F40" t="s">
        <v>388</v>
      </c>
      <c r="G40" s="42" t="s">
        <v>415</v>
      </c>
      <c r="I40" t="s">
        <v>195</v>
      </c>
      <c r="J40" t="s">
        <v>43</v>
      </c>
      <c r="N40" t="s">
        <v>52</v>
      </c>
    </row>
    <row r="41" spans="1:26" hidden="1">
      <c r="A41" s="32"/>
      <c r="B41" s="32" t="s">
        <v>18</v>
      </c>
      <c r="C41" s="32">
        <v>31</v>
      </c>
      <c r="F41" t="s">
        <v>139</v>
      </c>
      <c r="G41" t="s">
        <v>138</v>
      </c>
      <c r="I41" t="s">
        <v>195</v>
      </c>
      <c r="J41" t="s">
        <v>45</v>
      </c>
      <c r="N41" t="s">
        <v>52</v>
      </c>
    </row>
    <row r="42" spans="1:26" hidden="1">
      <c r="A42" s="32"/>
      <c r="B42" s="32" t="s">
        <v>18</v>
      </c>
      <c r="C42" s="33">
        <v>31</v>
      </c>
      <c r="F42" t="s">
        <v>139</v>
      </c>
      <c r="G42" t="s">
        <v>138</v>
      </c>
      <c r="I42" t="s">
        <v>80</v>
      </c>
      <c r="J42" t="s">
        <v>45</v>
      </c>
      <c r="N42" t="s">
        <v>52</v>
      </c>
      <c r="U42" s="37"/>
    </row>
    <row r="43" spans="1:26" hidden="1">
      <c r="A43" s="32"/>
      <c r="B43" s="32" t="s">
        <v>18</v>
      </c>
      <c r="C43" s="32">
        <v>32</v>
      </c>
      <c r="F43" t="s">
        <v>139</v>
      </c>
      <c r="G43" t="s">
        <v>163</v>
      </c>
      <c r="I43" t="s">
        <v>80</v>
      </c>
      <c r="J43" t="s">
        <v>45</v>
      </c>
      <c r="N43" t="s">
        <v>52</v>
      </c>
    </row>
    <row r="44" spans="1:26" ht="17" hidden="1">
      <c r="A44" s="33"/>
      <c r="B44" s="33" t="s">
        <v>18</v>
      </c>
      <c r="C44" s="33">
        <v>32</v>
      </c>
      <c r="F44" t="s">
        <v>139</v>
      </c>
      <c r="G44" t="s">
        <v>163</v>
      </c>
      <c r="I44" t="s">
        <v>258</v>
      </c>
      <c r="J44" t="s">
        <v>45</v>
      </c>
      <c r="N44" t="s">
        <v>52</v>
      </c>
      <c r="O44" t="s">
        <v>67</v>
      </c>
    </row>
    <row r="45" spans="1:26" ht="17" hidden="1">
      <c r="B45" s="33" t="s">
        <v>18</v>
      </c>
      <c r="C45" s="32">
        <v>33</v>
      </c>
      <c r="D45" t="s">
        <v>174</v>
      </c>
      <c r="E45" t="s">
        <v>175</v>
      </c>
      <c r="F45" s="40" t="str">
        <f t="shared" ref="F45:F50" si="1">D45&amp;" "&amp;E45</f>
        <v xml:space="preserve">Luke  Thompson </v>
      </c>
      <c r="G45" t="s">
        <v>392</v>
      </c>
      <c r="H45" t="s">
        <v>176</v>
      </c>
      <c r="I45" t="s">
        <v>183</v>
      </c>
      <c r="J45" t="s">
        <v>42</v>
      </c>
      <c r="K45" t="s">
        <v>4</v>
      </c>
      <c r="L45" t="s">
        <v>177</v>
      </c>
      <c r="M45" t="s">
        <v>54</v>
      </c>
      <c r="N45" t="s">
        <v>52</v>
      </c>
      <c r="P45" t="s">
        <v>393</v>
      </c>
      <c r="Q45" t="s">
        <v>394</v>
      </c>
      <c r="R45">
        <v>309145</v>
      </c>
      <c r="S45">
        <v>189276</v>
      </c>
      <c r="T45" t="s">
        <v>395</v>
      </c>
      <c r="U45" t="s">
        <v>396</v>
      </c>
      <c r="V45" t="s">
        <v>397</v>
      </c>
      <c r="W45" t="s">
        <v>398</v>
      </c>
      <c r="X45" t="s">
        <v>399</v>
      </c>
      <c r="Y45" t="s">
        <v>400</v>
      </c>
      <c r="Z45" t="s">
        <v>401</v>
      </c>
    </row>
    <row r="46" spans="1:26" hidden="1">
      <c r="A46" s="32"/>
      <c r="B46" s="32" t="s">
        <v>18</v>
      </c>
      <c r="C46" s="33">
        <v>34</v>
      </c>
      <c r="D46" t="s">
        <v>174</v>
      </c>
      <c r="E46" t="s">
        <v>175</v>
      </c>
      <c r="F46" s="40" t="str">
        <f t="shared" si="1"/>
        <v xml:space="preserve">Luke  Thompson </v>
      </c>
      <c r="G46" t="s">
        <v>402</v>
      </c>
      <c r="H46" t="s">
        <v>176</v>
      </c>
      <c r="I46" t="s">
        <v>183</v>
      </c>
      <c r="J46" t="s">
        <v>42</v>
      </c>
      <c r="K46" t="s">
        <v>4</v>
      </c>
      <c r="L46" t="s">
        <v>177</v>
      </c>
      <c r="M46" t="s">
        <v>54</v>
      </c>
      <c r="N46" t="s">
        <v>52</v>
      </c>
      <c r="P46" t="s">
        <v>393</v>
      </c>
      <c r="Q46" t="s">
        <v>394</v>
      </c>
      <c r="R46">
        <v>309146</v>
      </c>
      <c r="S46">
        <v>189276</v>
      </c>
      <c r="T46" t="s">
        <v>395</v>
      </c>
      <c r="U46" t="s">
        <v>396</v>
      </c>
      <c r="V46" t="s">
        <v>397</v>
      </c>
      <c r="W46" t="s">
        <v>398</v>
      </c>
      <c r="X46" t="s">
        <v>399</v>
      </c>
      <c r="Y46" t="s">
        <v>400</v>
      </c>
      <c r="Z46" t="s">
        <v>401</v>
      </c>
    </row>
    <row r="47" spans="1:26" hidden="1">
      <c r="A47" s="32"/>
      <c r="B47" s="32" t="s">
        <v>18</v>
      </c>
      <c r="C47" s="32">
        <v>35</v>
      </c>
      <c r="D47" t="s">
        <v>174</v>
      </c>
      <c r="E47" t="s">
        <v>175</v>
      </c>
      <c r="F47" s="40" t="str">
        <f t="shared" si="1"/>
        <v xml:space="preserve">Luke  Thompson </v>
      </c>
      <c r="G47" t="s">
        <v>403</v>
      </c>
      <c r="H47" t="s">
        <v>176</v>
      </c>
      <c r="I47" t="s">
        <v>80</v>
      </c>
      <c r="J47" t="s">
        <v>43</v>
      </c>
      <c r="K47" t="s">
        <v>4</v>
      </c>
      <c r="L47" t="s">
        <v>177</v>
      </c>
      <c r="M47" t="s">
        <v>54</v>
      </c>
      <c r="N47" t="s">
        <v>52</v>
      </c>
      <c r="P47" t="s">
        <v>393</v>
      </c>
      <c r="Q47" t="s">
        <v>394</v>
      </c>
      <c r="R47">
        <v>309147</v>
      </c>
      <c r="S47">
        <v>189276</v>
      </c>
      <c r="T47" t="s">
        <v>395</v>
      </c>
      <c r="U47" t="s">
        <v>396</v>
      </c>
      <c r="V47" t="s">
        <v>397</v>
      </c>
      <c r="W47" t="s">
        <v>398</v>
      </c>
      <c r="X47" t="s">
        <v>399</v>
      </c>
      <c r="Y47" t="s">
        <v>400</v>
      </c>
      <c r="Z47" t="s">
        <v>401</v>
      </c>
    </row>
    <row r="48" spans="1:26" hidden="1">
      <c r="A48" s="32"/>
      <c r="B48" s="32" t="s">
        <v>18</v>
      </c>
      <c r="C48" s="33">
        <v>36</v>
      </c>
      <c r="D48" t="s">
        <v>174</v>
      </c>
      <c r="E48" t="s">
        <v>175</v>
      </c>
      <c r="F48" s="40" t="str">
        <f t="shared" si="1"/>
        <v xml:space="preserve">Luke  Thompson </v>
      </c>
      <c r="G48" t="s">
        <v>404</v>
      </c>
      <c r="H48" t="s">
        <v>176</v>
      </c>
      <c r="I48" t="s">
        <v>80</v>
      </c>
      <c r="J48" t="s">
        <v>43</v>
      </c>
      <c r="K48" t="s">
        <v>4</v>
      </c>
      <c r="L48" t="s">
        <v>177</v>
      </c>
      <c r="M48" t="s">
        <v>54</v>
      </c>
      <c r="N48" t="s">
        <v>52</v>
      </c>
      <c r="P48" t="s">
        <v>393</v>
      </c>
      <c r="Q48" t="s">
        <v>394</v>
      </c>
      <c r="R48">
        <v>309148</v>
      </c>
      <c r="S48">
        <v>189276</v>
      </c>
      <c r="T48" t="s">
        <v>395</v>
      </c>
      <c r="U48" t="s">
        <v>396</v>
      </c>
      <c r="V48" t="s">
        <v>397</v>
      </c>
      <c r="W48" t="s">
        <v>398</v>
      </c>
      <c r="X48" t="s">
        <v>399</v>
      </c>
      <c r="Y48" t="s">
        <v>400</v>
      </c>
      <c r="Z48" t="s">
        <v>401</v>
      </c>
    </row>
    <row r="49" spans="1:26" hidden="1">
      <c r="A49" s="32"/>
      <c r="B49" s="32" t="s">
        <v>18</v>
      </c>
      <c r="C49" s="32">
        <v>36</v>
      </c>
      <c r="D49" t="s">
        <v>174</v>
      </c>
      <c r="E49" t="s">
        <v>175</v>
      </c>
      <c r="F49" s="40" t="str">
        <f t="shared" si="1"/>
        <v xml:space="preserve">Luke  Thompson </v>
      </c>
      <c r="G49" t="s">
        <v>404</v>
      </c>
      <c r="H49" t="s">
        <v>176</v>
      </c>
      <c r="I49" t="s">
        <v>258</v>
      </c>
      <c r="J49" t="s">
        <v>43</v>
      </c>
      <c r="K49" t="s">
        <v>4</v>
      </c>
      <c r="L49" t="s">
        <v>177</v>
      </c>
      <c r="M49" t="s">
        <v>54</v>
      </c>
      <c r="N49" t="s">
        <v>52</v>
      </c>
      <c r="O49" t="s">
        <v>259</v>
      </c>
      <c r="P49" t="s">
        <v>393</v>
      </c>
      <c r="Q49" t="s">
        <v>394</v>
      </c>
      <c r="R49">
        <v>309149</v>
      </c>
      <c r="S49">
        <v>189276</v>
      </c>
      <c r="T49" t="s">
        <v>395</v>
      </c>
      <c r="U49" t="s">
        <v>396</v>
      </c>
      <c r="V49" t="s">
        <v>397</v>
      </c>
      <c r="W49" t="s">
        <v>398</v>
      </c>
      <c r="X49" t="s">
        <v>399</v>
      </c>
      <c r="Y49" t="s">
        <v>400</v>
      </c>
      <c r="Z49" t="s">
        <v>401</v>
      </c>
    </row>
    <row r="50" spans="1:26" hidden="1">
      <c r="A50" s="32"/>
      <c r="B50" s="32" t="s">
        <v>18</v>
      </c>
      <c r="C50" s="33">
        <v>27</v>
      </c>
      <c r="D50" t="s">
        <v>364</v>
      </c>
      <c r="E50" t="s">
        <v>365</v>
      </c>
      <c r="F50" s="40" t="str">
        <f t="shared" si="1"/>
        <v>Cath Wheeler</v>
      </c>
      <c r="G50" t="s">
        <v>366</v>
      </c>
      <c r="H50" t="s">
        <v>367</v>
      </c>
      <c r="I50" t="s">
        <v>80</v>
      </c>
      <c r="J50" t="s">
        <v>43</v>
      </c>
      <c r="K50" t="s">
        <v>4</v>
      </c>
      <c r="L50" t="s">
        <v>368</v>
      </c>
      <c r="M50" t="s">
        <v>51</v>
      </c>
      <c r="N50" t="s">
        <v>52</v>
      </c>
      <c r="P50" t="s">
        <v>369</v>
      </c>
      <c r="R50">
        <v>189203</v>
      </c>
      <c r="S50" t="s">
        <v>370</v>
      </c>
      <c r="T50" t="s">
        <v>371</v>
      </c>
      <c r="U50" t="s">
        <v>372</v>
      </c>
      <c r="V50" t="s">
        <v>373</v>
      </c>
      <c r="W50" t="s">
        <v>374</v>
      </c>
      <c r="X50" t="s">
        <v>375</v>
      </c>
      <c r="Y50" t="s">
        <v>376</v>
      </c>
    </row>
    <row r="51" spans="1:26" hidden="1">
      <c r="B51" s="32"/>
      <c r="C51" s="32"/>
    </row>
    <row r="52" spans="1:26" hidden="1">
      <c r="C52" s="33"/>
    </row>
    <row r="60" spans="1:26">
      <c r="O60">
        <f>4*17</f>
        <v>68</v>
      </c>
    </row>
    <row r="69" spans="6:9">
      <c r="F69" t="s">
        <v>276</v>
      </c>
      <c r="G69" s="41">
        <v>45956</v>
      </c>
      <c r="H69" s="32">
        <v>10.220000000000001</v>
      </c>
    </row>
    <row r="70" spans="6:9">
      <c r="F70">
        <v>28</v>
      </c>
      <c r="G70">
        <v>27</v>
      </c>
      <c r="H70">
        <v>14.1</v>
      </c>
    </row>
    <row r="72" spans="6:9">
      <c r="F72">
        <v>37</v>
      </c>
      <c r="I72" t="s">
        <v>348</v>
      </c>
    </row>
    <row r="73" spans="6:9">
      <c r="F73">
        <v>5</v>
      </c>
      <c r="G73" t="s">
        <v>162</v>
      </c>
      <c r="I73" t="s">
        <v>349</v>
      </c>
    </row>
    <row r="74" spans="6:9">
      <c r="F74">
        <v>1</v>
      </c>
      <c r="G74" t="s">
        <v>347</v>
      </c>
      <c r="I74" t="s">
        <v>350</v>
      </c>
    </row>
  </sheetData>
  <autoFilter ref="A1:AB52" xr:uid="{7E6B4E9F-0E35-474A-AF58-2E3B619B184B}">
    <filterColumn colId="5">
      <filters>
        <filter val="Belle Martyn"/>
      </filters>
    </filterColumn>
  </autoFilter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 Nov 25</vt:lpstr>
      <vt:lpstr>Blank</vt:lpstr>
      <vt:lpstr>2 Nov entries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Fenella Nordquist</dc:creator>
  <cp:lastModifiedBy>Fenella Nordquist</cp:lastModifiedBy>
  <cp:lastPrinted>2025-10-29T12:19:22Z</cp:lastPrinted>
  <dcterms:created xsi:type="dcterms:W3CDTF">2021-11-16T07:57:03Z</dcterms:created>
  <dcterms:modified xsi:type="dcterms:W3CDTF">2025-10-29T12:25:38Z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17afdc-1639-4c16-803b-66671fba3b73_Enabled">
    <vt:lpwstr>true</vt:lpwstr>
  </property>
  <property fmtid="{D5CDD505-2E9C-101B-9397-08002B2CF9AE}" pid="3" name="MSIP_Label_3b17afdc-1639-4c16-803b-66671fba3b73_SetDate">
    <vt:lpwstr>2022-11-23T09:51:40Z</vt:lpwstr>
  </property>
  <property fmtid="{D5CDD505-2E9C-101B-9397-08002B2CF9AE}" pid="4" name="MSIP_Label_3b17afdc-1639-4c16-803b-66671fba3b73_Method">
    <vt:lpwstr>Privileged</vt:lpwstr>
  </property>
  <property fmtid="{D5CDD505-2E9C-101B-9397-08002B2CF9AE}" pid="5" name="MSIP_Label_3b17afdc-1639-4c16-803b-66671fba3b73_Name">
    <vt:lpwstr>Public</vt:lpwstr>
  </property>
  <property fmtid="{D5CDD505-2E9C-101B-9397-08002B2CF9AE}" pid="6" name="MSIP_Label_3b17afdc-1639-4c16-803b-66671fba3b73_SiteId">
    <vt:lpwstr>9e52d672-a711-4a65-ad96-286a3703d96e</vt:lpwstr>
  </property>
  <property fmtid="{D5CDD505-2E9C-101B-9397-08002B2CF9AE}" pid="7" name="MSIP_Label_3b17afdc-1639-4c16-803b-66671fba3b73_ActionId">
    <vt:lpwstr>6e750a30-2902-4c18-b36d-2a5affe586ca</vt:lpwstr>
  </property>
  <property fmtid="{D5CDD505-2E9C-101B-9397-08002B2CF9AE}" pid="8" name="MSIP_Label_3b17afdc-1639-4c16-803b-66671fba3b73_ContentBits">
    <vt:lpwstr>0</vt:lpwstr>
  </property>
</Properties>
</file>